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zpoctovarada-my.sharepoint.com/personal/lenka_zacharova_rrz_sk/Documents/KRRZ_Komunikácia/Web/WEB publikovanie/2024/2024_12_18_Metodika_semafor/"/>
    </mc:Choice>
  </mc:AlternateContent>
  <xr:revisionPtr revIDLastSave="0" documentId="8_{891EA2B2-487C-4F6E-8640-1CE3DBF4C27F}" xr6:coauthVersionLast="47" xr6:coauthVersionMax="47" xr10:uidLastSave="{00000000-0000-0000-0000-000000000000}"/>
  <bookViews>
    <workbookView xWindow="-120" yWindow="-120" windowWidth="38640" windowHeight="21240" xr2:uid="{E06A007C-4FBE-4863-A7E7-C521CBB975CC}"/>
  </bookViews>
  <sheets>
    <sheet name="O1" sheetId="3" r:id="rId1"/>
    <sheet name="O2" sheetId="1" r:id="rId2"/>
    <sheet name="O3" sheetId="4" r:id="rId3"/>
    <sheet name="T1" sheetId="5" r:id="rId4"/>
    <sheet name="T2" sheetId="6" r:id="rId5"/>
    <sheet name="T3" sheetId="9" r:id="rId6"/>
    <sheet name="G1,G2" sheetId="7" r:id="rId7"/>
    <sheet name="G3,G4" sheetId="8" r:id="rId8"/>
    <sheet name="G5" sheetId="10" r:id="rId9"/>
    <sheet name="G6" sheetId="11" r:id="rId10"/>
  </sheets>
  <definedNames>
    <definedName name="_Toc174522533" localSheetId="3">'T1'!$A$1</definedName>
    <definedName name="_Toc174522534" localSheetId="4">'T2'!$A$1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" l="1"/>
  <c r="D4" i="10"/>
  <c r="E4" i="10"/>
  <c r="F4" i="10"/>
  <c r="G4" i="10"/>
  <c r="H4" i="10"/>
  <c r="I4" i="10"/>
  <c r="J4" i="10"/>
  <c r="K4" i="10"/>
  <c r="L4" i="10"/>
  <c r="B4" i="10"/>
  <c r="D1" i="8" l="1"/>
  <c r="D11" i="8"/>
  <c r="D10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9" i="8"/>
  <c r="D8" i="8"/>
  <c r="D7" i="8"/>
  <c r="D6" i="8"/>
  <c r="D5" i="8"/>
  <c r="D4" i="8"/>
  <c r="D3" i="8"/>
</calcChain>
</file>

<file path=xl/sharedStrings.xml><?xml version="1.0" encoding="utf-8"?>
<sst xmlns="http://schemas.openxmlformats.org/spreadsheetml/2006/main" count="243" uniqueCount="159">
  <si>
    <t>Farba rozpočtového semaforu</t>
  </si>
  <si>
    <t>Tabuľka 2: Frekvencia vykazovania pre zdroje používaných údajov a časový posun v ich zapracovaní</t>
  </si>
  <si>
    <t>názov zdroja údajov</t>
  </si>
  <si>
    <t>frekvencia vykazovania</t>
  </si>
  <si>
    <t>oneskorenie vykazovania oproti referenčnému obdobiu</t>
  </si>
  <si>
    <t>referenčné obdobie zohľadnené v odhade pre aktuálny mesiac</t>
  </si>
  <si>
    <t>Výkazy Centrálneho konsolidačného systému</t>
  </si>
  <si>
    <t>mesačne (štvrťročne pre samosprávy)</t>
  </si>
  <si>
    <t>40-50 dní</t>
  </si>
  <si>
    <t>mesiac pred predchádzajúcim mesiacom</t>
  </si>
  <si>
    <t>Výkazy pre Štátnu pokladnicu – príjmy a výdavky štátneho rozpočtu</t>
  </si>
  <si>
    <t>denne (mesačne v rámci odhadu)</t>
  </si>
  <si>
    <t>jeden deň</t>
  </si>
  <si>
    <t>predchádzajúci mesiac</t>
  </si>
  <si>
    <t>Rozpočet príjmov a výdavkov ku koncu mesiacov - upravený</t>
  </si>
  <si>
    <t>mesačne</t>
  </si>
  <si>
    <t>Očakávaná skutočnosť za aktuálny rok</t>
  </si>
  <si>
    <t>dvakrát ročne</t>
  </si>
  <si>
    <t>3-5 dní*</t>
  </si>
  <si>
    <t xml:space="preserve">Hlásenia Finančnej správy </t>
  </si>
  <si>
    <t>15-20 dní</t>
  </si>
  <si>
    <t>Individuálne daňové priznania</t>
  </si>
  <si>
    <t>štvrťročne (po termínoch na podanie DP)</t>
  </si>
  <si>
    <t>predchádzajúci kalendárny rok</t>
  </si>
  <si>
    <t>Prehľad o vývoji príjmov a výdavkov Sociálnej poisťovne</t>
  </si>
  <si>
    <t>Výkazy Úradu práce, sociálnych vecí a rodiny</t>
  </si>
  <si>
    <t>Výkaz o príjmoch a výdavkoch, nákladoch a výnosoch a účtovnom stave zdravotnej poisťovne</t>
  </si>
  <si>
    <t>Report stavu záväzkov univerzitných a fakultných nemocníc</t>
  </si>
  <si>
    <t>Emisný plán Agentúry pre riadenie dlhu a likvidity</t>
  </si>
  <si>
    <t>expertné prognózy: úrokové výnosy a náklady</t>
  </si>
  <si>
    <t xml:space="preserve">*-ide o časový odstup medzi zverejnením vládneho materiálu s príslušným odhadom a obdržaním podkladových údajov pre RRZ </t>
  </si>
  <si>
    <t>Zdroj: spracovanie RRZ</t>
  </si>
  <si>
    <t>Tabuľka 1: Základné informácie o zdrojoch údajov používaných v rámci rozpočtového semaforu</t>
  </si>
  <si>
    <t>inštitúcia</t>
  </si>
  <si>
    <t>popis údajov</t>
  </si>
  <si>
    <t>použitie v odhade</t>
  </si>
  <si>
    <t>MF SR</t>
  </si>
  <si>
    <t>plnenie hotovostných príjmov a výdavkov subjektov VS</t>
  </si>
  <si>
    <t>základná metóda; expertné prognózy: daňové a odvodové príjmy, hospodárenie zdravotníckych zariadení, úrokové výnosy a náklady</t>
  </si>
  <si>
    <t>ŠP</t>
  </si>
  <si>
    <t>plnenie hotovostných príjmov a výdavkov ŠR</t>
  </si>
  <si>
    <t>základná metóda; expertné  prognózy: daňové a odvodové príjmy, osobné výdavky ŠR, kapitálové výdavky ŠR</t>
  </si>
  <si>
    <t>úrovne upraveného rozpočtu pre hotovostné príjmy a výdavky ŠR</t>
  </si>
  <si>
    <t>základná metóda; expertné prognózy: kapitálové výdavky ŠR</t>
  </si>
  <si>
    <t>očakávané koncoročné plnenie príjmov a výdavkov subjektov VS vrátane modifikujúcich faktorov</t>
  </si>
  <si>
    <t>expertné prognózy: vzťahy s rozpočtom EÚ, zmena stavu záväzkov a pohľadávok</t>
  </si>
  <si>
    <t>FS SR</t>
  </si>
  <si>
    <t>expertné prognózy: daňové a odvodové príjmy</t>
  </si>
  <si>
    <t>SP</t>
  </si>
  <si>
    <t>plnenie príjmov a výdavkov SP v podrobnom členení</t>
  </si>
  <si>
    <t>expertné prognózy: daňové a odvodové príjmy, dávky Sociálnej poisťovne</t>
  </si>
  <si>
    <t>ÚPSVaR</t>
  </si>
  <si>
    <t>plnenie sociálnych dávok v podrobnom členení</t>
  </si>
  <si>
    <t>expertné prognózy: sociálne dávky</t>
  </si>
  <si>
    <t>MZ SR</t>
  </si>
  <si>
    <t>plnenie príjmov a výdavkov ZP v podrobnom členení</t>
  </si>
  <si>
    <t>expertné prognózy: daňové a odvodové príjmy, výdavky verejného zdravotného poistenia</t>
  </si>
  <si>
    <t>zmena stavu záväzkov a ich štruktúra pre 13 univerzitných a fakultných nemocníc</t>
  </si>
  <si>
    <t>expertné prognózy: hospodárenie zdravotníckych zariadení</t>
  </si>
  <si>
    <t>ARDAL</t>
  </si>
  <si>
    <t>12-2012</t>
  </si>
  <si>
    <t>01-2013</t>
  </si>
  <si>
    <t>02-2013</t>
  </si>
  <si>
    <t>03-2013</t>
  </si>
  <si>
    <t>04-2013</t>
  </si>
  <si>
    <t>05-2013</t>
  </si>
  <si>
    <t>06-2013</t>
  </si>
  <si>
    <t>07-2013</t>
  </si>
  <si>
    <t>08-2013</t>
  </si>
  <si>
    <t>09-2013</t>
  </si>
  <si>
    <t>10-2013</t>
  </si>
  <si>
    <t>11-2013</t>
  </si>
  <si>
    <t>12-2013</t>
  </si>
  <si>
    <t>01-2014</t>
  </si>
  <si>
    <t>02-2014</t>
  </si>
  <si>
    <t>03-2014</t>
  </si>
  <si>
    <t>04-2014</t>
  </si>
  <si>
    <t>05-2014</t>
  </si>
  <si>
    <t>06-2014</t>
  </si>
  <si>
    <t>07-2014</t>
  </si>
  <si>
    <t>08-2014</t>
  </si>
  <si>
    <t>09-2014</t>
  </si>
  <si>
    <t>10-2014</t>
  </si>
  <si>
    <t>11-2014</t>
  </si>
  <si>
    <t>12-2014</t>
  </si>
  <si>
    <t>01-2015</t>
  </si>
  <si>
    <t>02-2015</t>
  </si>
  <si>
    <t>03-2015</t>
  </si>
  <si>
    <t>04-2015</t>
  </si>
  <si>
    <t>05-2015</t>
  </si>
  <si>
    <t>06-2015</t>
  </si>
  <si>
    <t>07-2015</t>
  </si>
  <si>
    <t>08-2015</t>
  </si>
  <si>
    <t>09-2015</t>
  </si>
  <si>
    <t>10-2015</t>
  </si>
  <si>
    <t>11-2015</t>
  </si>
  <si>
    <t>12-2015</t>
  </si>
  <si>
    <t>01-2016</t>
  </si>
  <si>
    <t>02-2016</t>
  </si>
  <si>
    <t>03-2016</t>
  </si>
  <si>
    <t>04-2016</t>
  </si>
  <si>
    <t>05-2016</t>
  </si>
  <si>
    <t>06-2016</t>
  </si>
  <si>
    <t>07-2016</t>
  </si>
  <si>
    <t>08-2016</t>
  </si>
  <si>
    <t>09-2016</t>
  </si>
  <si>
    <t>10-2016</t>
  </si>
  <si>
    <t>11-2016</t>
  </si>
  <si>
    <t>12-2016</t>
  </si>
  <si>
    <t>Transfer mimo VS</t>
  </si>
  <si>
    <t>Transfer v rámci VS</t>
  </si>
  <si>
    <t>Dátum</t>
  </si>
  <si>
    <t>Tabuľka 3: Nastavenie svetiel rozpočtového semaforu na základe odhadovanej odchýlky od rozpočtu</t>
  </si>
  <si>
    <t>Odchýlka x medzi odhadovaným saldom VS a cieľom rozpočtu</t>
  </si>
  <si>
    <t>Krátkodobé fiškálne riziko</t>
  </si>
  <si>
    <t>x ≥ -0.1 % HDP</t>
  </si>
  <si>
    <t>nízke</t>
  </si>
  <si>
    <t>zelená</t>
  </si>
  <si>
    <t>-0.1 % HDP &gt; x ≥ -0.5 % HDP</t>
  </si>
  <si>
    <t>stredné</t>
  </si>
  <si>
    <t>oranžová</t>
  </si>
  <si>
    <t>x &lt; -0.5 % HDP</t>
  </si>
  <si>
    <t>vysoké</t>
  </si>
  <si>
    <t>červená</t>
  </si>
  <si>
    <t>Nominálny HDP</t>
  </si>
  <si>
    <t>v mil. eur (ľavá os)</t>
  </si>
  <si>
    <t>v % HDP (pravá os)</t>
  </si>
  <si>
    <t>schválený rozpočet</t>
  </si>
  <si>
    <t>zdroje v závere roka</t>
  </si>
  <si>
    <t>Register účtovných závierok</t>
  </si>
  <si>
    <t>hospodárenie a následné vyplácanie dividend subjektov vo vlastníctve/spoluvlastníctve štátu</t>
  </si>
  <si>
    <t>expertné prognózy: dividendy</t>
  </si>
  <si>
    <t>raz ročne</t>
  </si>
  <si>
    <t>90-100 dní</t>
  </si>
  <si>
    <t>predpokladané emisie dlhopisov, štátnych pokladničných poukážok a úverov</t>
  </si>
  <si>
    <t>Mesačný report ARDAL</t>
  </si>
  <si>
    <t>uskutočnené emisie dlhopisov, štátnych pokladničných poukážok a úverov</t>
  </si>
  <si>
    <t>1-2 dni</t>
  </si>
  <si>
    <t>Graf 1: Hotovostný príjem štátneho rozpočtu z tržieb</t>
  </si>
  <si>
    <t>Graf 2: Hotovostný príjem štátneho rozpočtu z tržieb po odčítaní výnosu z predaja licencií</t>
  </si>
  <si>
    <t>Graf 3: Výdavky ŠR na bežné transfery ŽSR</t>
  </si>
  <si>
    <t>Graf 4: Výdavky ŠR na bežné transfery ŽSR po očistení o zmenu klasifikácie</t>
  </si>
  <si>
    <t>Graf 5: Kapitálové výdavky ŠR presunuté na použitie do nasledujúcich rokov</t>
  </si>
  <si>
    <t>Graf 6: Úroveň rozpočtových rezerv v schválenom rozpočte a v závere roka</t>
  </si>
  <si>
    <t>Obrázok 1: Zjednodušený koncept rozpočtového semaforu</t>
  </si>
  <si>
    <t>Obrázok 2: Proces zostavovania odhadu pre koncoročné hospodárenie verejnej správy</t>
  </si>
  <si>
    <t>Obrázok 3: Príklad členenia pre ekonomickú klasifikáciu rozpočtovej klasifikácie</t>
  </si>
  <si>
    <t>Sociálne dávky SP</t>
  </si>
  <si>
    <t>počet a priemerná suma vyplatených, vzniknutých a zaniknutých dávok</t>
  </si>
  <si>
    <t>expertné prognózy: dávky Sociálnej poisťovne</t>
  </si>
  <si>
    <t>Výdavky na dávky hradené štátom</t>
  </si>
  <si>
    <t>plnenie výdavkov</t>
  </si>
  <si>
    <t>expertné prognózy:  dávky Sociálnej poisťovne,  sociálne dávky</t>
  </si>
  <si>
    <t>Individuálne údaje dôchodkových dávok</t>
  </si>
  <si>
    <t>dostupné údaje v bežnom roku</t>
  </si>
  <si>
    <t>predchádzajúci rok</t>
  </si>
  <si>
    <t>Individuálne údaje dôchodkových dávok SP</t>
  </si>
  <si>
    <t>štvrťročne</t>
  </si>
  <si>
    <t>posledné tri kalendárne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</si>
</sst>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mmm\-yy;@"/>
    <numFmt numFmtId="165" formatCode="0.0%"/>
  </numFmts>
  <fonts count="1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b/>
      <sz val="10"/>
      <color rgb="FF13B5EA"/>
      <name val="Calibri"/>
      <family val="2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i/>
      <sz val="9"/>
      <color rgb="FF13B5EA"/>
      <name val="Calibri"/>
      <family val="2"/>
    </font>
    <font>
      <sz val="11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9"/>
      <color rgb="FF92D050"/>
      <name val="Calibri"/>
      <family val="2"/>
    </font>
    <font>
      <b/>
      <sz val="9"/>
      <color rgb="FFFFC000"/>
      <name val="Calibri"/>
      <family val="2"/>
    </font>
    <font>
      <b/>
      <sz val="9"/>
      <color rgb="FFFF0000"/>
      <name val="Calibri"/>
      <family val="2"/>
    </font>
    <font>
      <sz val="11"/>
      <color theme="1"/>
      <name val="Aptos Narrow"/>
      <family val="2"/>
      <charset val="238"/>
      <scheme val="minor"/>
    </font>
    <font>
      <b/>
      <sz val="11"/>
      <color theme="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rgb="FF13B5EA"/>
      </bottom>
      <diagonal/>
    </border>
    <border>
      <left/>
      <right/>
      <top/>
      <bottom style="medium">
        <color rgb="FF13B5EA"/>
      </bottom>
      <diagonal/>
    </border>
    <border>
      <left/>
      <right/>
      <top style="medium">
        <color rgb="FF13B5EA"/>
      </top>
      <bottom/>
      <diagonal/>
    </border>
    <border>
      <left/>
      <right/>
      <top style="dotted">
        <color rgb="FF13B5EA"/>
      </top>
      <bottom style="dotted">
        <color rgb="FF13B5EA"/>
      </bottom>
      <diagonal/>
    </border>
  </borders>
  <cellStyleXfs count="5">
    <xf numFmtId="0" fontId="0" fillId="0" borderId="0"/>
    <xf numFmtId="0" fontId="2" fillId="0" borderId="0"/>
    <xf numFmtId="0" fontId="7" fillId="0" borderId="0"/>
    <xf numFmtId="0" fontId="9" fillId="0" borderId="0"/>
    <xf numFmtId="9" fontId="1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1"/>
    <xf numFmtId="0" fontId="5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2"/>
    <xf numFmtId="49" fontId="8" fillId="0" borderId="0" xfId="2" applyNumberFormat="1" applyFont="1"/>
    <xf numFmtId="1" fontId="7" fillId="0" borderId="0" xfId="2" applyNumberFormat="1"/>
    <xf numFmtId="164" fontId="7" fillId="0" borderId="0" xfId="2" applyNumberFormat="1"/>
    <xf numFmtId="0" fontId="9" fillId="0" borderId="0" xfId="3"/>
    <xf numFmtId="49" fontId="8" fillId="0" borderId="0" xfId="3" applyNumberFormat="1" applyFont="1"/>
    <xf numFmtId="1" fontId="9" fillId="0" borderId="0" xfId="3" applyNumberFormat="1"/>
    <xf numFmtId="164" fontId="9" fillId="0" borderId="0" xfId="3" applyNumberFormat="1"/>
    <xf numFmtId="164" fontId="10" fillId="4" borderId="0" xfId="3" applyNumberFormat="1" applyFont="1" applyFill="1" applyAlignment="1">
      <alignment horizontal="center"/>
    </xf>
    <xf numFmtId="1" fontId="10" fillId="4" borderId="0" xfId="3" applyNumberFormat="1" applyFont="1" applyFill="1" applyAlignment="1">
      <alignment horizontal="center"/>
    </xf>
    <xf numFmtId="164" fontId="11" fillId="4" borderId="0" xfId="2" applyNumberFormat="1" applyFont="1" applyFill="1" applyAlignment="1">
      <alignment horizontal="center"/>
    </xf>
    <xf numFmtId="1" fontId="11" fillId="4" borderId="0" xfId="2" applyNumberFormat="1" applyFont="1" applyFill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4" borderId="0" xfId="0" applyFont="1" applyFill="1"/>
    <xf numFmtId="3" fontId="1" fillId="0" borderId="0" xfId="0" applyNumberFormat="1" applyFont="1"/>
    <xf numFmtId="165" fontId="1" fillId="0" borderId="0" xfId="4" applyNumberFormat="1" applyFont="1"/>
    <xf numFmtId="0" fontId="4" fillId="0" borderId="4" xfId="0" applyFont="1" applyBorder="1" applyAlignment="1">
      <alignment vertical="center" wrapText="1"/>
    </xf>
    <xf numFmtId="0" fontId="16" fillId="0" borderId="0" xfId="2" applyFont="1"/>
    <xf numFmtId="0" fontId="16" fillId="0" borderId="0" xfId="0" applyFont="1"/>
    <xf numFmtId="0" fontId="3" fillId="3" borderId="0" xfId="0" applyFont="1" applyFill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top" wrapText="1"/>
    </xf>
  </cellXfs>
  <cellStyles count="5">
    <cellStyle name="Normal 3" xfId="2" xr:uid="{A9DE826A-57F4-400C-81A2-D2DE5CB93747}"/>
    <cellStyle name="Normal 3 2" xfId="3" xr:uid="{99D0AF11-1749-49EB-B467-0BB4F9CA7BE9}"/>
    <cellStyle name="Normal 4" xfId="1" xr:uid="{7EE7C495-AEA2-4E8B-86E2-4E153FCCBB0F}"/>
    <cellStyle name="Normálna" xfId="0" builtinId="0"/>
    <cellStyle name="Percentá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4966409015387"/>
          <c:y val="5.295764500025732E-2"/>
          <c:w val="0.84335765368778448"/>
          <c:h val="0.650789974782563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58595B"/>
            </a:solidFill>
            <a:ln w="19050">
              <a:noFill/>
            </a:ln>
            <a:effectLst/>
          </c:spPr>
          <c:invertIfNegative val="0"/>
          <c:cat>
            <c:strRef>
              <c:f>'G1,G2'!$A$2:$A$38</c:f>
              <c:strCache>
                <c:ptCount val="37"/>
                <c:pt idx="0">
                  <c:v>12-2012</c:v>
                </c:pt>
                <c:pt idx="1">
                  <c:v>01-2013</c:v>
                </c:pt>
                <c:pt idx="2">
                  <c:v>02-2013</c:v>
                </c:pt>
                <c:pt idx="3">
                  <c:v>03-2013</c:v>
                </c:pt>
                <c:pt idx="4">
                  <c:v>04-2013</c:v>
                </c:pt>
                <c:pt idx="5">
                  <c:v>05-2013</c:v>
                </c:pt>
                <c:pt idx="6">
                  <c:v>06-2013</c:v>
                </c:pt>
                <c:pt idx="7">
                  <c:v>07-2013</c:v>
                </c:pt>
                <c:pt idx="8">
                  <c:v>08-2013</c:v>
                </c:pt>
                <c:pt idx="9">
                  <c:v>09-2013</c:v>
                </c:pt>
                <c:pt idx="10">
                  <c:v>10-2013</c:v>
                </c:pt>
                <c:pt idx="11">
                  <c:v>11-2013</c:v>
                </c:pt>
                <c:pt idx="12">
                  <c:v>12-2013</c:v>
                </c:pt>
                <c:pt idx="13">
                  <c:v>01-2014</c:v>
                </c:pt>
                <c:pt idx="14">
                  <c:v>02-2014</c:v>
                </c:pt>
                <c:pt idx="15">
                  <c:v>03-2014</c:v>
                </c:pt>
                <c:pt idx="16">
                  <c:v>04-2014</c:v>
                </c:pt>
                <c:pt idx="17">
                  <c:v>05-2014</c:v>
                </c:pt>
                <c:pt idx="18">
                  <c:v>06-2014</c:v>
                </c:pt>
                <c:pt idx="19">
                  <c:v>07-2014</c:v>
                </c:pt>
                <c:pt idx="20">
                  <c:v>08-2014</c:v>
                </c:pt>
                <c:pt idx="21">
                  <c:v>09-2014</c:v>
                </c:pt>
                <c:pt idx="22">
                  <c:v>10-2014</c:v>
                </c:pt>
                <c:pt idx="23">
                  <c:v>11-2014</c:v>
                </c:pt>
                <c:pt idx="24">
                  <c:v>12-2014</c:v>
                </c:pt>
                <c:pt idx="25">
                  <c:v>01-2015</c:v>
                </c:pt>
                <c:pt idx="26">
                  <c:v>02-2015</c:v>
                </c:pt>
                <c:pt idx="27">
                  <c:v>03-2015</c:v>
                </c:pt>
                <c:pt idx="28">
                  <c:v>04-2015</c:v>
                </c:pt>
                <c:pt idx="29">
                  <c:v>05-2015</c:v>
                </c:pt>
                <c:pt idx="30">
                  <c:v>06-2015</c:v>
                </c:pt>
                <c:pt idx="31">
                  <c:v>07-2015</c:v>
                </c:pt>
                <c:pt idx="32">
                  <c:v>08-2015</c:v>
                </c:pt>
                <c:pt idx="33">
                  <c:v>09-2015</c:v>
                </c:pt>
                <c:pt idx="34">
                  <c:v>10-2015</c:v>
                </c:pt>
                <c:pt idx="35">
                  <c:v>11-2015</c:v>
                </c:pt>
                <c:pt idx="36">
                  <c:v>12-2015</c:v>
                </c:pt>
              </c:strCache>
            </c:strRef>
          </c:cat>
          <c:val>
            <c:numRef>
              <c:f>'G1,G2'!$C$2:$C$38</c:f>
              <c:numCache>
                <c:formatCode>0</c:formatCode>
                <c:ptCount val="37"/>
                <c:pt idx="1">
                  <c:v>4.1313657399999997</c:v>
                </c:pt>
                <c:pt idx="2">
                  <c:v>7.9834220999999994</c:v>
                </c:pt>
                <c:pt idx="3">
                  <c:v>11.804188049999995</c:v>
                </c:pt>
                <c:pt idx="4">
                  <c:v>19.54527637</c:v>
                </c:pt>
                <c:pt idx="5">
                  <c:v>19.672957280000006</c:v>
                </c:pt>
                <c:pt idx="6">
                  <c:v>24.738436639999989</c:v>
                </c:pt>
                <c:pt idx="7">
                  <c:v>32.865143219999993</c:v>
                </c:pt>
                <c:pt idx="8">
                  <c:v>36.632351239999991</c:v>
                </c:pt>
                <c:pt idx="9">
                  <c:v>40.108959179999985</c:v>
                </c:pt>
                <c:pt idx="10">
                  <c:v>46.408414550000003</c:v>
                </c:pt>
                <c:pt idx="11">
                  <c:v>50.304436630000012</c:v>
                </c:pt>
                <c:pt idx="12">
                  <c:v>55.50069689</c:v>
                </c:pt>
                <c:pt idx="13">
                  <c:v>4.7014190300000047</c:v>
                </c:pt>
                <c:pt idx="14">
                  <c:v>8.4486670000000306</c:v>
                </c:pt>
                <c:pt idx="15">
                  <c:v>12.662669409999982</c:v>
                </c:pt>
                <c:pt idx="16">
                  <c:v>18.658327559999986</c:v>
                </c:pt>
                <c:pt idx="17">
                  <c:v>23.316155140000046</c:v>
                </c:pt>
                <c:pt idx="18">
                  <c:v>27.633606350000022</c:v>
                </c:pt>
                <c:pt idx="19">
                  <c:v>35.773700999999967</c:v>
                </c:pt>
                <c:pt idx="20">
                  <c:v>39.536828449999959</c:v>
                </c:pt>
                <c:pt idx="21">
                  <c:v>44.127767369999972</c:v>
                </c:pt>
                <c:pt idx="22">
                  <c:v>50.133338229999993</c:v>
                </c:pt>
                <c:pt idx="23">
                  <c:v>55.917694239999982</c:v>
                </c:pt>
                <c:pt idx="24">
                  <c:v>61.260685770000038</c:v>
                </c:pt>
                <c:pt idx="25">
                  <c:v>5.6128097499999994</c:v>
                </c:pt>
                <c:pt idx="26">
                  <c:v>9.1559895900000026</c:v>
                </c:pt>
                <c:pt idx="27">
                  <c:v>14.79248392</c:v>
                </c:pt>
                <c:pt idx="28">
                  <c:v>22.002206540000003</c:v>
                </c:pt>
                <c:pt idx="29">
                  <c:v>26.623129320000007</c:v>
                </c:pt>
                <c:pt idx="30">
                  <c:v>31.266679109999998</c:v>
                </c:pt>
                <c:pt idx="31">
                  <c:v>37.988357440000016</c:v>
                </c:pt>
                <c:pt idx="32">
                  <c:v>44.343159239999991</c:v>
                </c:pt>
                <c:pt idx="33">
                  <c:v>50.673866420000003</c:v>
                </c:pt>
                <c:pt idx="34">
                  <c:v>57.098505039999992</c:v>
                </c:pt>
                <c:pt idx="35">
                  <c:v>61.253926780000008</c:v>
                </c:pt>
                <c:pt idx="36">
                  <c:v>66.495391789999999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B-470D-9299-ABB572EE2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2128304"/>
        <c:axId val="572121088"/>
      </c:barChart>
      <c:catAx>
        <c:axId val="57212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2121088"/>
        <c:crosses val="autoZero"/>
        <c:auto val="1"/>
        <c:lblAlgn val="ctr"/>
        <c:lblOffset val="100"/>
        <c:noMultiLvlLbl val="0"/>
      </c:catAx>
      <c:valAx>
        <c:axId val="572121088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926605504587157"/>
              <c:y val="5.88235294117647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2128304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4966409015387"/>
          <c:y val="6.6029540425093916E-2"/>
          <c:w val="0.82794444845770443"/>
          <c:h val="0.6525871030827028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58595B"/>
            </a:solidFill>
            <a:ln w="19050">
              <a:noFill/>
            </a:ln>
            <a:effectLst/>
          </c:spPr>
          <c:invertIfNegative val="0"/>
          <c:cat>
            <c:strRef>
              <c:f>'G1,G2'!$A$2:$A$38</c:f>
              <c:strCache>
                <c:ptCount val="37"/>
                <c:pt idx="0">
                  <c:v>12-2012</c:v>
                </c:pt>
                <c:pt idx="1">
                  <c:v>01-2013</c:v>
                </c:pt>
                <c:pt idx="2">
                  <c:v>02-2013</c:v>
                </c:pt>
                <c:pt idx="3">
                  <c:v>03-2013</c:v>
                </c:pt>
                <c:pt idx="4">
                  <c:v>04-2013</c:v>
                </c:pt>
                <c:pt idx="5">
                  <c:v>05-2013</c:v>
                </c:pt>
                <c:pt idx="6">
                  <c:v>06-2013</c:v>
                </c:pt>
                <c:pt idx="7">
                  <c:v>07-2013</c:v>
                </c:pt>
                <c:pt idx="8">
                  <c:v>08-2013</c:v>
                </c:pt>
                <c:pt idx="9">
                  <c:v>09-2013</c:v>
                </c:pt>
                <c:pt idx="10">
                  <c:v>10-2013</c:v>
                </c:pt>
                <c:pt idx="11">
                  <c:v>11-2013</c:v>
                </c:pt>
                <c:pt idx="12">
                  <c:v>12-2013</c:v>
                </c:pt>
                <c:pt idx="13">
                  <c:v>01-2014</c:v>
                </c:pt>
                <c:pt idx="14">
                  <c:v>02-2014</c:v>
                </c:pt>
                <c:pt idx="15">
                  <c:v>03-2014</c:v>
                </c:pt>
                <c:pt idx="16">
                  <c:v>04-2014</c:v>
                </c:pt>
                <c:pt idx="17">
                  <c:v>05-2014</c:v>
                </c:pt>
                <c:pt idx="18">
                  <c:v>06-2014</c:v>
                </c:pt>
                <c:pt idx="19">
                  <c:v>07-2014</c:v>
                </c:pt>
                <c:pt idx="20">
                  <c:v>08-2014</c:v>
                </c:pt>
                <c:pt idx="21">
                  <c:v>09-2014</c:v>
                </c:pt>
                <c:pt idx="22">
                  <c:v>10-2014</c:v>
                </c:pt>
                <c:pt idx="23">
                  <c:v>11-2014</c:v>
                </c:pt>
                <c:pt idx="24">
                  <c:v>12-2014</c:v>
                </c:pt>
                <c:pt idx="25">
                  <c:v>01-2015</c:v>
                </c:pt>
                <c:pt idx="26">
                  <c:v>02-2015</c:v>
                </c:pt>
                <c:pt idx="27">
                  <c:v>03-2015</c:v>
                </c:pt>
                <c:pt idx="28">
                  <c:v>04-2015</c:v>
                </c:pt>
                <c:pt idx="29">
                  <c:v>05-2015</c:v>
                </c:pt>
                <c:pt idx="30">
                  <c:v>06-2015</c:v>
                </c:pt>
                <c:pt idx="31">
                  <c:v>07-2015</c:v>
                </c:pt>
                <c:pt idx="32">
                  <c:v>08-2015</c:v>
                </c:pt>
                <c:pt idx="33">
                  <c:v>09-2015</c:v>
                </c:pt>
                <c:pt idx="34">
                  <c:v>10-2015</c:v>
                </c:pt>
                <c:pt idx="35">
                  <c:v>11-2015</c:v>
                </c:pt>
                <c:pt idx="36">
                  <c:v>12-2015</c:v>
                </c:pt>
              </c:strCache>
            </c:strRef>
          </c:cat>
          <c:val>
            <c:numRef>
              <c:f>'G1,G2'!$B$2:$B$38</c:f>
              <c:numCache>
                <c:formatCode>0</c:formatCode>
                <c:ptCount val="37"/>
                <c:pt idx="1">
                  <c:v>4.1313657399999997</c:v>
                </c:pt>
                <c:pt idx="2">
                  <c:v>7.9834220999999994</c:v>
                </c:pt>
                <c:pt idx="3">
                  <c:v>11.804188049999995</c:v>
                </c:pt>
                <c:pt idx="4">
                  <c:v>19.54527637</c:v>
                </c:pt>
                <c:pt idx="5">
                  <c:v>19.672957280000006</c:v>
                </c:pt>
                <c:pt idx="6">
                  <c:v>24.738436639999989</c:v>
                </c:pt>
                <c:pt idx="7">
                  <c:v>32.865143219999993</c:v>
                </c:pt>
                <c:pt idx="8">
                  <c:v>36.632351239999991</c:v>
                </c:pt>
                <c:pt idx="9">
                  <c:v>40.108959179999985</c:v>
                </c:pt>
                <c:pt idx="10">
                  <c:v>46.408414550000003</c:v>
                </c:pt>
                <c:pt idx="11">
                  <c:v>50.304436630000012</c:v>
                </c:pt>
                <c:pt idx="12">
                  <c:v>55.50069689</c:v>
                </c:pt>
                <c:pt idx="13">
                  <c:v>24.851419530000005</c:v>
                </c:pt>
                <c:pt idx="14">
                  <c:v>90.392115000000032</c:v>
                </c:pt>
                <c:pt idx="15">
                  <c:v>94.606117409999982</c:v>
                </c:pt>
                <c:pt idx="16">
                  <c:v>120.75177605999998</c:v>
                </c:pt>
                <c:pt idx="17">
                  <c:v>187.20305114000004</c:v>
                </c:pt>
                <c:pt idx="18">
                  <c:v>191.52050235000002</c:v>
                </c:pt>
                <c:pt idx="19">
                  <c:v>199.66059699999997</c:v>
                </c:pt>
                <c:pt idx="20">
                  <c:v>203.42372444999995</c:v>
                </c:pt>
                <c:pt idx="21">
                  <c:v>208.01466336999997</c:v>
                </c:pt>
                <c:pt idx="22">
                  <c:v>214.02023423</c:v>
                </c:pt>
                <c:pt idx="23">
                  <c:v>219.80459023999998</c:v>
                </c:pt>
                <c:pt idx="24">
                  <c:v>225.14758177000004</c:v>
                </c:pt>
                <c:pt idx="25">
                  <c:v>5.6128097499999994</c:v>
                </c:pt>
                <c:pt idx="26">
                  <c:v>9.1559895900000026</c:v>
                </c:pt>
                <c:pt idx="27">
                  <c:v>14.79248392</c:v>
                </c:pt>
                <c:pt idx="28">
                  <c:v>22.002206540000003</c:v>
                </c:pt>
                <c:pt idx="29">
                  <c:v>26.623129320000007</c:v>
                </c:pt>
                <c:pt idx="30">
                  <c:v>31.266679109999998</c:v>
                </c:pt>
                <c:pt idx="31">
                  <c:v>37.988357440000016</c:v>
                </c:pt>
                <c:pt idx="32">
                  <c:v>44.343159239999991</c:v>
                </c:pt>
                <c:pt idx="33">
                  <c:v>50.673866420000003</c:v>
                </c:pt>
                <c:pt idx="34">
                  <c:v>57.098505039999992</c:v>
                </c:pt>
                <c:pt idx="35">
                  <c:v>61.253926780000008</c:v>
                </c:pt>
                <c:pt idx="36">
                  <c:v>66.495391789999999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D-479F-8DB7-E51DDF193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2128304"/>
        <c:axId val="572121088"/>
      </c:barChart>
      <c:catAx>
        <c:axId val="57212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2121088"/>
        <c:crosses val="autoZero"/>
        <c:auto val="1"/>
        <c:lblAlgn val="ctr"/>
        <c:lblOffset val="100"/>
        <c:noMultiLvlLbl val="0"/>
      </c:catAx>
      <c:valAx>
        <c:axId val="57212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009174311926606"/>
              <c:y val="5.22875816993464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2128304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4966409015387"/>
          <c:y val="5.295764500025732E-2"/>
          <c:w val="0.84335765368778448"/>
          <c:h val="0.559286706808707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'G3,G4'!$C$1</c:f>
              <c:strCache>
                <c:ptCount val="1"/>
                <c:pt idx="0">
                  <c:v>Transfer v rámci VS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'G3,G4'!$A$2:$A$38</c:f>
              <c:strCache>
                <c:ptCount val="37"/>
                <c:pt idx="0">
                  <c:v>12-2013</c:v>
                </c:pt>
                <c:pt idx="1">
                  <c:v>01-2014</c:v>
                </c:pt>
                <c:pt idx="2">
                  <c:v>02-2014</c:v>
                </c:pt>
                <c:pt idx="3">
                  <c:v>03-2014</c:v>
                </c:pt>
                <c:pt idx="4">
                  <c:v>04-2014</c:v>
                </c:pt>
                <c:pt idx="5">
                  <c:v>05-2014</c:v>
                </c:pt>
                <c:pt idx="6">
                  <c:v>06-2014</c:v>
                </c:pt>
                <c:pt idx="7">
                  <c:v>07-2014</c:v>
                </c:pt>
                <c:pt idx="8">
                  <c:v>08-2014</c:v>
                </c:pt>
                <c:pt idx="9">
                  <c:v>09-2014</c:v>
                </c:pt>
                <c:pt idx="10">
                  <c:v>10-2014</c:v>
                </c:pt>
                <c:pt idx="11">
                  <c:v>11-2014</c:v>
                </c:pt>
                <c:pt idx="12">
                  <c:v>12-2014</c:v>
                </c:pt>
                <c:pt idx="13">
                  <c:v>01-2015</c:v>
                </c:pt>
                <c:pt idx="14">
                  <c:v>02-2015</c:v>
                </c:pt>
                <c:pt idx="15">
                  <c:v>03-2015</c:v>
                </c:pt>
                <c:pt idx="16">
                  <c:v>04-2015</c:v>
                </c:pt>
                <c:pt idx="17">
                  <c:v>05-2015</c:v>
                </c:pt>
                <c:pt idx="18">
                  <c:v>06-2015</c:v>
                </c:pt>
                <c:pt idx="19">
                  <c:v>07-2015</c:v>
                </c:pt>
                <c:pt idx="20">
                  <c:v>08-2015</c:v>
                </c:pt>
                <c:pt idx="21">
                  <c:v>09-2015</c:v>
                </c:pt>
                <c:pt idx="22">
                  <c:v>10-2015</c:v>
                </c:pt>
                <c:pt idx="23">
                  <c:v>11-2015</c:v>
                </c:pt>
                <c:pt idx="24">
                  <c:v>12-2015</c:v>
                </c:pt>
                <c:pt idx="25">
                  <c:v>01-2016</c:v>
                </c:pt>
                <c:pt idx="26">
                  <c:v>02-2016</c:v>
                </c:pt>
                <c:pt idx="27">
                  <c:v>03-2016</c:v>
                </c:pt>
                <c:pt idx="28">
                  <c:v>04-2016</c:v>
                </c:pt>
                <c:pt idx="29">
                  <c:v>05-2016</c:v>
                </c:pt>
                <c:pt idx="30">
                  <c:v>06-2016</c:v>
                </c:pt>
                <c:pt idx="31">
                  <c:v>07-2016</c:v>
                </c:pt>
                <c:pt idx="32">
                  <c:v>08-2016</c:v>
                </c:pt>
                <c:pt idx="33">
                  <c:v>09-2016</c:v>
                </c:pt>
                <c:pt idx="34">
                  <c:v>10-2016</c:v>
                </c:pt>
                <c:pt idx="35">
                  <c:v>11-2016</c:v>
                </c:pt>
                <c:pt idx="36">
                  <c:v>12-2016</c:v>
                </c:pt>
              </c:strCache>
            </c:strRef>
          </c:cat>
          <c:val>
            <c:numRef>
              <c:f>'G3,G4'!$D$2:$D$38</c:f>
              <c:numCache>
                <c:formatCode>0</c:formatCode>
                <c:ptCount val="37"/>
                <c:pt idx="1">
                  <c:v>21.666674</c:v>
                </c:pt>
                <c:pt idx="2">
                  <c:v>43.33334</c:v>
                </c:pt>
                <c:pt idx="3">
                  <c:v>65.000005999999999</c:v>
                </c:pt>
                <c:pt idx="4">
                  <c:v>86.666672000000005</c:v>
                </c:pt>
                <c:pt idx="5">
                  <c:v>108.333338</c:v>
                </c:pt>
                <c:pt idx="6">
                  <c:v>130.00000399999999</c:v>
                </c:pt>
                <c:pt idx="7">
                  <c:v>151.66667000000001</c:v>
                </c:pt>
                <c:pt idx="8">
                  <c:v>173.333336</c:v>
                </c:pt>
                <c:pt idx="9">
                  <c:v>195.00000199999999</c:v>
                </c:pt>
                <c:pt idx="10">
                  <c:v>216.66666799999999</c:v>
                </c:pt>
                <c:pt idx="11">
                  <c:v>238.33333400000001</c:v>
                </c:pt>
                <c:pt idx="12">
                  <c:v>333.75283300000001</c:v>
                </c:pt>
                <c:pt idx="13">
                  <c:v>20.833369999999999</c:v>
                </c:pt>
                <c:pt idx="14">
                  <c:v>22.69266189</c:v>
                </c:pt>
                <c:pt idx="15">
                  <c:v>66.210826490000002</c:v>
                </c:pt>
                <c:pt idx="16">
                  <c:v>89.157291620000009</c:v>
                </c:pt>
                <c:pt idx="17">
                  <c:v>112.03333551</c:v>
                </c:pt>
                <c:pt idx="18">
                  <c:v>135.00626045999999</c:v>
                </c:pt>
                <c:pt idx="19">
                  <c:v>157.90368002</c:v>
                </c:pt>
                <c:pt idx="20">
                  <c:v>180.75608837999999</c:v>
                </c:pt>
                <c:pt idx="21">
                  <c:v>203.4916801</c:v>
                </c:pt>
                <c:pt idx="22">
                  <c:v>226.15980440000001</c:v>
                </c:pt>
                <c:pt idx="23">
                  <c:v>248.99381880000001</c:v>
                </c:pt>
                <c:pt idx="24">
                  <c:v>272.477777</c:v>
                </c:pt>
                <c:pt idx="25">
                  <c:v>20.833369999999999</c:v>
                </c:pt>
                <c:pt idx="26">
                  <c:v>43.480681189999999</c:v>
                </c:pt>
                <c:pt idx="27">
                  <c:v>66.157068479999992</c:v>
                </c:pt>
                <c:pt idx="28">
                  <c:v>89.041481680000004</c:v>
                </c:pt>
                <c:pt idx="29">
                  <c:v>111.78541920000001</c:v>
                </c:pt>
                <c:pt idx="30">
                  <c:v>134.647437</c:v>
                </c:pt>
                <c:pt idx="31">
                  <c:v>157.42742440000001</c:v>
                </c:pt>
                <c:pt idx="32">
                  <c:v>180.2696522</c:v>
                </c:pt>
                <c:pt idx="33">
                  <c:v>203.02179949999999</c:v>
                </c:pt>
                <c:pt idx="34">
                  <c:v>225.75786640000001</c:v>
                </c:pt>
                <c:pt idx="35">
                  <c:v>248.6022165</c:v>
                </c:pt>
                <c:pt idx="36">
                  <c:v>272.48369960000002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C-4695-A3A6-6D3018B9B8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2128304"/>
        <c:axId val="572121088"/>
      </c:barChart>
      <c:catAx>
        <c:axId val="57212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2121088"/>
        <c:crosses val="autoZero"/>
        <c:auto val="1"/>
        <c:lblAlgn val="ctr"/>
        <c:lblOffset val="100"/>
        <c:noMultiLvlLbl val="0"/>
      </c:catAx>
      <c:valAx>
        <c:axId val="572121088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926605504587157"/>
              <c:y val="5.88235294117647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212830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1931662211948291E-2"/>
          <c:y val="0.88181102362204722"/>
          <c:w val="0.49081557465867226"/>
          <c:h val="0.118188976377952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54966409015387"/>
          <c:y val="5.295764500025732E-2"/>
          <c:w val="0.8458383298417973"/>
          <c:h val="0.539678863671452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'G3,G4'!$B$1</c:f>
              <c:strCache>
                <c:ptCount val="1"/>
                <c:pt idx="0">
                  <c:v>Transfer mimo VS</c:v>
                </c:pt>
              </c:strCache>
            </c:strRef>
          </c:tx>
          <c:spPr>
            <a:solidFill>
              <a:srgbClr val="58595B"/>
            </a:solidFill>
            <a:ln w="19050">
              <a:noFill/>
            </a:ln>
            <a:effectLst/>
          </c:spPr>
          <c:invertIfNegative val="0"/>
          <c:cat>
            <c:strRef>
              <c:f>'G3,G4'!$A$2:$A$38</c:f>
              <c:strCache>
                <c:ptCount val="37"/>
                <c:pt idx="0">
                  <c:v>12-2013</c:v>
                </c:pt>
                <c:pt idx="1">
                  <c:v>01-2014</c:v>
                </c:pt>
                <c:pt idx="2">
                  <c:v>02-2014</c:v>
                </c:pt>
                <c:pt idx="3">
                  <c:v>03-2014</c:v>
                </c:pt>
                <c:pt idx="4">
                  <c:v>04-2014</c:v>
                </c:pt>
                <c:pt idx="5">
                  <c:v>05-2014</c:v>
                </c:pt>
                <c:pt idx="6">
                  <c:v>06-2014</c:v>
                </c:pt>
                <c:pt idx="7">
                  <c:v>07-2014</c:v>
                </c:pt>
                <c:pt idx="8">
                  <c:v>08-2014</c:v>
                </c:pt>
                <c:pt idx="9">
                  <c:v>09-2014</c:v>
                </c:pt>
                <c:pt idx="10">
                  <c:v>10-2014</c:v>
                </c:pt>
                <c:pt idx="11">
                  <c:v>11-2014</c:v>
                </c:pt>
                <c:pt idx="12">
                  <c:v>12-2014</c:v>
                </c:pt>
                <c:pt idx="13">
                  <c:v>01-2015</c:v>
                </c:pt>
                <c:pt idx="14">
                  <c:v>02-2015</c:v>
                </c:pt>
                <c:pt idx="15">
                  <c:v>03-2015</c:v>
                </c:pt>
                <c:pt idx="16">
                  <c:v>04-2015</c:v>
                </c:pt>
                <c:pt idx="17">
                  <c:v>05-2015</c:v>
                </c:pt>
                <c:pt idx="18">
                  <c:v>06-2015</c:v>
                </c:pt>
                <c:pt idx="19">
                  <c:v>07-2015</c:v>
                </c:pt>
                <c:pt idx="20">
                  <c:v>08-2015</c:v>
                </c:pt>
                <c:pt idx="21">
                  <c:v>09-2015</c:v>
                </c:pt>
                <c:pt idx="22">
                  <c:v>10-2015</c:v>
                </c:pt>
                <c:pt idx="23">
                  <c:v>11-2015</c:v>
                </c:pt>
                <c:pt idx="24">
                  <c:v>12-2015</c:v>
                </c:pt>
                <c:pt idx="25">
                  <c:v>01-2016</c:v>
                </c:pt>
                <c:pt idx="26">
                  <c:v>02-2016</c:v>
                </c:pt>
                <c:pt idx="27">
                  <c:v>03-2016</c:v>
                </c:pt>
                <c:pt idx="28">
                  <c:v>04-2016</c:v>
                </c:pt>
                <c:pt idx="29">
                  <c:v>05-2016</c:v>
                </c:pt>
                <c:pt idx="30">
                  <c:v>06-2016</c:v>
                </c:pt>
                <c:pt idx="31">
                  <c:v>07-2016</c:v>
                </c:pt>
                <c:pt idx="32">
                  <c:v>08-2016</c:v>
                </c:pt>
                <c:pt idx="33">
                  <c:v>09-2016</c:v>
                </c:pt>
                <c:pt idx="34">
                  <c:v>10-2016</c:v>
                </c:pt>
                <c:pt idx="35">
                  <c:v>11-2016</c:v>
                </c:pt>
                <c:pt idx="36">
                  <c:v>12-2016</c:v>
                </c:pt>
              </c:strCache>
            </c:strRef>
          </c:cat>
          <c:val>
            <c:numRef>
              <c:f>'G3,G4'!$B$1:$B$38</c:f>
              <c:numCache>
                <c:formatCode>General</c:formatCode>
                <c:ptCount val="38"/>
                <c:pt idx="0" formatCode="0">
                  <c:v>0</c:v>
                </c:pt>
                <c:pt idx="2" formatCode="0">
                  <c:v>21.666674</c:v>
                </c:pt>
                <c:pt idx="3" formatCode="0">
                  <c:v>43.33334</c:v>
                </c:pt>
                <c:pt idx="4" formatCode="0">
                  <c:v>65.000005999999999</c:v>
                </c:pt>
                <c:pt idx="5" formatCode="0">
                  <c:v>86.666672000000005</c:v>
                </c:pt>
                <c:pt idx="6" formatCode="0">
                  <c:v>108.333338</c:v>
                </c:pt>
                <c:pt idx="7" formatCode="0">
                  <c:v>130.00000399999999</c:v>
                </c:pt>
                <c:pt idx="8" formatCode="0">
                  <c:v>151.66667000000001</c:v>
                </c:pt>
                <c:pt idx="9" formatCode="0">
                  <c:v>173.333336</c:v>
                </c:pt>
                <c:pt idx="10" formatCode="0">
                  <c:v>195.00000199999999</c:v>
                </c:pt>
                <c:pt idx="11" formatCode="0">
                  <c:v>216.66666799999999</c:v>
                </c:pt>
                <c:pt idx="12" formatCode="0">
                  <c:v>238.33333400000001</c:v>
                </c:pt>
                <c:pt idx="13" formatCode="0">
                  <c:v>333.75283300000001</c:v>
                </c:pt>
                <c:pt idx="14" formatCode="0">
                  <c:v>20.833369999999999</c:v>
                </c:pt>
                <c:pt idx="15" formatCode="0">
                  <c:v>22.69266189</c:v>
                </c:pt>
                <c:pt idx="16" formatCode="0">
                  <c:v>66.210826490000002</c:v>
                </c:pt>
                <c:pt idx="17" formatCode="0">
                  <c:v>89.157291620000009</c:v>
                </c:pt>
                <c:pt idx="18" formatCode="0">
                  <c:v>109.9906216</c:v>
                </c:pt>
                <c:pt idx="19" formatCode="0">
                  <c:v>109.9906216</c:v>
                </c:pt>
                <c:pt idx="20" formatCode="0">
                  <c:v>109.9906216</c:v>
                </c:pt>
                <c:pt idx="21" formatCode="0">
                  <c:v>109.9906216</c:v>
                </c:pt>
                <c:pt idx="22" formatCode="0">
                  <c:v>109.9906216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C-4A98-82AB-139675B6F846}"/>
            </c:ext>
          </c:extLst>
        </c:ser>
        <c:ser>
          <c:idx val="2"/>
          <c:order val="1"/>
          <c:tx>
            <c:strRef>
              <c:f>'G3,G4'!$C$1</c:f>
              <c:strCache>
                <c:ptCount val="1"/>
                <c:pt idx="0">
                  <c:v>Transfer v rámci VS</c:v>
                </c:pt>
              </c:strCache>
            </c:strRef>
          </c:tx>
          <c:spPr>
            <a:solidFill>
              <a:srgbClr val="13B5EA"/>
            </a:solidFill>
            <a:ln w="19050">
              <a:noFill/>
            </a:ln>
            <a:effectLst/>
          </c:spPr>
          <c:invertIfNegative val="0"/>
          <c:cat>
            <c:strRef>
              <c:f>'G3,G4'!$A$2:$A$38</c:f>
              <c:strCache>
                <c:ptCount val="37"/>
                <c:pt idx="0">
                  <c:v>12-2013</c:v>
                </c:pt>
                <c:pt idx="1">
                  <c:v>01-2014</c:v>
                </c:pt>
                <c:pt idx="2">
                  <c:v>02-2014</c:v>
                </c:pt>
                <c:pt idx="3">
                  <c:v>03-2014</c:v>
                </c:pt>
                <c:pt idx="4">
                  <c:v>04-2014</c:v>
                </c:pt>
                <c:pt idx="5">
                  <c:v>05-2014</c:v>
                </c:pt>
                <c:pt idx="6">
                  <c:v>06-2014</c:v>
                </c:pt>
                <c:pt idx="7">
                  <c:v>07-2014</c:v>
                </c:pt>
                <c:pt idx="8">
                  <c:v>08-2014</c:v>
                </c:pt>
                <c:pt idx="9">
                  <c:v>09-2014</c:v>
                </c:pt>
                <c:pt idx="10">
                  <c:v>10-2014</c:v>
                </c:pt>
                <c:pt idx="11">
                  <c:v>11-2014</c:v>
                </c:pt>
                <c:pt idx="12">
                  <c:v>12-2014</c:v>
                </c:pt>
                <c:pt idx="13">
                  <c:v>01-2015</c:v>
                </c:pt>
                <c:pt idx="14">
                  <c:v>02-2015</c:v>
                </c:pt>
                <c:pt idx="15">
                  <c:v>03-2015</c:v>
                </c:pt>
                <c:pt idx="16">
                  <c:v>04-2015</c:v>
                </c:pt>
                <c:pt idx="17">
                  <c:v>05-2015</c:v>
                </c:pt>
                <c:pt idx="18">
                  <c:v>06-2015</c:v>
                </c:pt>
                <c:pt idx="19">
                  <c:v>07-2015</c:v>
                </c:pt>
                <c:pt idx="20">
                  <c:v>08-2015</c:v>
                </c:pt>
                <c:pt idx="21">
                  <c:v>09-2015</c:v>
                </c:pt>
                <c:pt idx="22">
                  <c:v>10-2015</c:v>
                </c:pt>
                <c:pt idx="23">
                  <c:v>11-2015</c:v>
                </c:pt>
                <c:pt idx="24">
                  <c:v>12-2015</c:v>
                </c:pt>
                <c:pt idx="25">
                  <c:v>01-2016</c:v>
                </c:pt>
                <c:pt idx="26">
                  <c:v>02-2016</c:v>
                </c:pt>
                <c:pt idx="27">
                  <c:v>03-2016</c:v>
                </c:pt>
                <c:pt idx="28">
                  <c:v>04-2016</c:v>
                </c:pt>
                <c:pt idx="29">
                  <c:v>05-2016</c:v>
                </c:pt>
                <c:pt idx="30">
                  <c:v>06-2016</c:v>
                </c:pt>
                <c:pt idx="31">
                  <c:v>07-2016</c:v>
                </c:pt>
                <c:pt idx="32">
                  <c:v>08-2016</c:v>
                </c:pt>
                <c:pt idx="33">
                  <c:v>09-2016</c:v>
                </c:pt>
                <c:pt idx="34">
                  <c:v>10-2016</c:v>
                </c:pt>
                <c:pt idx="35">
                  <c:v>11-2016</c:v>
                </c:pt>
                <c:pt idx="36">
                  <c:v>12-2016</c:v>
                </c:pt>
              </c:strCache>
            </c:strRef>
          </c:cat>
          <c:val>
            <c:numRef>
              <c:f>'G3,G4'!$C$1:$C$38</c:f>
              <c:numCache>
                <c:formatCode>General</c:formatCode>
                <c:ptCount val="38"/>
                <c:pt idx="0" formatCode="0">
                  <c:v>0</c:v>
                </c:pt>
                <c:pt idx="18" formatCode="0">
                  <c:v>2.0427139099999998</c:v>
                </c:pt>
                <c:pt idx="19" formatCode="0">
                  <c:v>25.015638859999999</c:v>
                </c:pt>
                <c:pt idx="20" formatCode="0">
                  <c:v>47.913058419999999</c:v>
                </c:pt>
                <c:pt idx="21" formatCode="0">
                  <c:v>70.765466779999997</c:v>
                </c:pt>
                <c:pt idx="22" formatCode="0">
                  <c:v>93.501058499999999</c:v>
                </c:pt>
                <c:pt idx="23" formatCode="0">
                  <c:v>226.15980440000001</c:v>
                </c:pt>
                <c:pt idx="24" formatCode="0">
                  <c:v>248.99381880000001</c:v>
                </c:pt>
                <c:pt idx="25" formatCode="0">
                  <c:v>272.477777</c:v>
                </c:pt>
                <c:pt idx="26" formatCode="0">
                  <c:v>20.833369999999999</c:v>
                </c:pt>
                <c:pt idx="27" formatCode="0">
                  <c:v>43.480681189999999</c:v>
                </c:pt>
                <c:pt idx="28" formatCode="0">
                  <c:v>66.157068479999992</c:v>
                </c:pt>
                <c:pt idx="29" formatCode="0">
                  <c:v>89.041481680000004</c:v>
                </c:pt>
                <c:pt idx="30" formatCode="0">
                  <c:v>111.78541920000001</c:v>
                </c:pt>
                <c:pt idx="31" formatCode="0">
                  <c:v>134.647437</c:v>
                </c:pt>
                <c:pt idx="32" formatCode="0">
                  <c:v>157.42742440000001</c:v>
                </c:pt>
                <c:pt idx="33" formatCode="0">
                  <c:v>180.2696522</c:v>
                </c:pt>
                <c:pt idx="34" formatCode="0">
                  <c:v>203.02179949999999</c:v>
                </c:pt>
                <c:pt idx="35" formatCode="0">
                  <c:v>225.75786640000001</c:v>
                </c:pt>
                <c:pt idx="36" formatCode="0">
                  <c:v>248.6022165</c:v>
                </c:pt>
                <c:pt idx="37" formatCode="0">
                  <c:v>272.48369960000002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2C-4A98-82AB-139675B6F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0"/>
        <c:axId val="572128304"/>
        <c:axId val="572121088"/>
      </c:barChart>
      <c:catAx>
        <c:axId val="57212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2121088"/>
        <c:crosses val="autoZero"/>
        <c:auto val="1"/>
        <c:lblAlgn val="ctr"/>
        <c:lblOffset val="100"/>
        <c:noMultiLvlLbl val="0"/>
      </c:catAx>
      <c:valAx>
        <c:axId val="572121088"/>
        <c:scaling>
          <c:orientation val="minMax"/>
          <c:max val="350"/>
          <c:min val="0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926605504587157"/>
              <c:y val="5.88235294117647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57212830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000000000000001E-2"/>
          <c:y val="0.88181102362204722"/>
          <c:w val="0.9"/>
          <c:h val="0.118188976377952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35194683233403"/>
          <c:y val="5.295764500025732E-2"/>
          <c:w val="0.70240049122300074"/>
          <c:h val="0.71141063249446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'G5'!$A$3</c:f>
              <c:strCache>
                <c:ptCount val="1"/>
                <c:pt idx="0">
                  <c:v>v mil. eur (ľavá os)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'G5'!$B$2:$L$2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'G5'!$B$3:$L$3</c:f>
              <c:numCache>
                <c:formatCode>#,##0</c:formatCode>
                <c:ptCount val="11"/>
                <c:pt idx="0">
                  <c:v>379.61007144999996</c:v>
                </c:pt>
                <c:pt idx="1">
                  <c:v>447.98763956999989</c:v>
                </c:pt>
                <c:pt idx="2">
                  <c:v>614.25307737000003</c:v>
                </c:pt>
                <c:pt idx="3">
                  <c:v>681.37540181999998</c:v>
                </c:pt>
                <c:pt idx="4">
                  <c:v>975.02962935000005</c:v>
                </c:pt>
                <c:pt idx="5">
                  <c:v>1119.12469412</c:v>
                </c:pt>
                <c:pt idx="6">
                  <c:v>676.61145649000002</c:v>
                </c:pt>
                <c:pt idx="7">
                  <c:v>1002.69418902</c:v>
                </c:pt>
                <c:pt idx="8">
                  <c:v>1287.1872316799995</c:v>
                </c:pt>
                <c:pt idx="9">
                  <c:v>678.41190025999992</c:v>
                </c:pt>
                <c:pt idx="10">
                  <c:v>700.03284622000001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E21-B542-B5350A57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1929248"/>
        <c:axId val="961923968"/>
      </c:barChart>
      <c:lineChart>
        <c:grouping val="standard"/>
        <c:varyColors val="0"/>
        <c:ser>
          <c:idx val="1"/>
          <c:order val="1"/>
          <c:tx>
            <c:strRef>
              <c:f>'G5'!$A$4</c:f>
              <c:strCache>
                <c:ptCount val="1"/>
                <c:pt idx="0">
                  <c:v>v % HDP (pravá os)</c:v>
                </c:pt>
              </c:strCache>
            </c:strRef>
          </c:tx>
          <c:spPr>
            <a:ln w="28575" cap="rnd">
              <a:solidFill>
                <a:srgbClr val="13B5EA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'G5'!$B$2:$L$2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'G5'!$B$4:$L$4</c:f>
              <c:numCache>
                <c:formatCode>0.0%</c:formatCode>
                <c:ptCount val="11"/>
                <c:pt idx="0">
                  <c:v>5.085695874479353E-3</c:v>
                </c:pt>
                <c:pt idx="1">
                  <c:v>5.8512824140601822E-3</c:v>
                </c:pt>
                <c:pt idx="2">
                  <c:v>7.6422163917722018E-3</c:v>
                </c:pt>
                <c:pt idx="3">
                  <c:v>8.3479789886500618E-3</c:v>
                </c:pt>
                <c:pt idx="4">
                  <c:v>1.1476283413802196E-2</c:v>
                </c:pt>
                <c:pt idx="5">
                  <c:v>1.2396716001945149E-2</c:v>
                </c:pt>
                <c:pt idx="6">
                  <c:v>7.1563125041910151E-3</c:v>
                </c:pt>
                <c:pt idx="7">
                  <c:v>1.0630701978358916E-2</c:v>
                </c:pt>
                <c:pt idx="8">
                  <c:v>1.2624433421734008E-2</c:v>
                </c:pt>
                <c:pt idx="9">
                  <c:v>6.1624173643774188E-3</c:v>
                </c:pt>
                <c:pt idx="10">
                  <c:v>5.6950790010323882E-3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7-4E21-B542-B5350A57C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953248"/>
        <c:axId val="961963328"/>
      </c:lineChart>
      <c:catAx>
        <c:axId val="96192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961923968"/>
        <c:crosses val="autoZero"/>
        <c:auto val="1"/>
        <c:lblAlgn val="ctr"/>
        <c:lblOffset val="100"/>
        <c:noMultiLvlLbl val="0"/>
      </c:catAx>
      <c:valAx>
        <c:axId val="96192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961929248"/>
        <c:crosses val="autoZero"/>
        <c:crossBetween val="between"/>
      </c:valAx>
      <c:valAx>
        <c:axId val="9619633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961953248"/>
        <c:crosses val="max"/>
        <c:crossBetween val="between"/>
      </c:valAx>
      <c:catAx>
        <c:axId val="961953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1963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2178357292494393E-2"/>
          <c:y val="0.88453707992383301"/>
          <c:w val="0.96481759734161665"/>
          <c:h val="0.1023910246513303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8264840182648401E-2"/>
          <c:y val="2.5974025974025976E-2"/>
          <c:w val="0.95890410958904104"/>
          <c:h val="0.83116883116883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'G6'!$A$3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solidFill>
              <a:srgbClr val="58595B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'G6'!$B$2:$H$2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'G6'!$B$3:$H$3</c:f>
              <c:numCache>
                <c:formatCode>#,##0</c:formatCode>
                <c:ptCount val="7"/>
                <c:pt idx="0">
                  <c:v>555.30202399999996</c:v>
                </c:pt>
                <c:pt idx="1">
                  <c:v>691.87558300000001</c:v>
                </c:pt>
                <c:pt idx="2">
                  <c:v>579.94591500000001</c:v>
                </c:pt>
                <c:pt idx="3">
                  <c:v>254.345968</c:v>
                </c:pt>
                <c:pt idx="4">
                  <c:v>1038.543062</c:v>
                </c:pt>
                <c:pt idx="5">
                  <c:v>518.49228199999993</c:v>
                </c:pt>
                <c:pt idx="6">
                  <c:v>694.18456200000003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4-4AD4-87F6-9CD4A5A709CE}"/>
            </c:ext>
          </c:extLst>
        </c:ser>
        <c:ser>
          <c:idx val="1"/>
          <c:order val="1"/>
          <c:tx>
            <c:strRef>
              <c:f>'G6'!$A$4</c:f>
              <c:strCache>
                <c:ptCount val="1"/>
                <c:pt idx="0">
                  <c:v>zdroje v závere roka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Ref>
              <c:f>'G6'!$B$2:$H$2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'G6'!$B$4:$H$4</c:f>
              <c:numCache>
                <c:formatCode>#,##0</c:formatCode>
                <c:ptCount val="7"/>
                <c:pt idx="0">
                  <c:v>160.58694199999999</c:v>
                </c:pt>
                <c:pt idx="1">
                  <c:v>177.42587900000001</c:v>
                </c:pt>
                <c:pt idx="2">
                  <c:v>476.45255196999994</c:v>
                </c:pt>
                <c:pt idx="3">
                  <c:v>18.547355</c:v>
                </c:pt>
                <c:pt idx="4">
                  <c:v>290.26517725000002</c:v>
                </c:pt>
                <c:pt idx="5">
                  <c:v>137.46906841999999</c:v>
                </c:pt>
                <c:pt idx="6">
                  <c:v>46.510516000000003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4-4AD4-87F6-9CD4A5A70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0686271"/>
        <c:axId val="1930679071"/>
      </c:barChart>
      <c:catAx>
        <c:axId val="193068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BBCBD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930679071"/>
        <c:crosses val="autoZero"/>
        <c:auto val="1"/>
        <c:lblAlgn val="ctr"/>
        <c:lblOffset val="100"/>
        <c:noMultiLvlLbl val="0"/>
      </c:catAx>
      <c:valAx>
        <c:axId val="193067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BBCBD"/>
              </a:solidFill>
              <a:prstDash val="lg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 (Body)"/>
                    <a:ea typeface="Calibri (Body)"/>
                    <a:cs typeface="Calibri (Body)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mil. eur</a:t>
                </a:r>
              </a:p>
            </c:rich>
          </c:tx>
          <c:layout>
            <c:manualLayout>
              <c:xMode val="edge"/>
              <c:yMode val="edge"/>
              <c:x val="0.11872146118721461"/>
              <c:y val="5.8441558441558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 (Body)"/>
                  <a:ea typeface="Calibri (Body)"/>
                  <a:cs typeface="Calibri (Body)"/>
                </a:defRPr>
              </a:pPr>
              <a:endParaRPr lang="sk-SK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FFFFFF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 (Body)"/>
                <a:ea typeface="Calibri (Body)"/>
                <a:cs typeface="Calibri (Body)"/>
              </a:defRPr>
            </a:pPr>
            <a:endParaRPr lang="sk-SK"/>
          </a:p>
        </c:txPr>
        <c:crossAx val="193068627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b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 (Body)"/>
              <a:ea typeface="Calibri (Body)"/>
              <a:cs typeface="Calibri (Body)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373380</xdr:colOff>
      <xdr:row>1</xdr:row>
      <xdr:rowOff>76200</xdr:rowOff>
    </xdr:from>
    <xdr:to>
      <xdr:col>12</xdr:col>
      <xdr:colOff>460437</xdr:colOff>
      <xdr:row>11</xdr:row>
      <xdr:rowOff>142874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8F539A90-1232-4D47-BC24-148757ADA6D7}"/>
            </a:ext>
          </a:extLst>
        </xdr:cNvPr>
        <xdr:cNvGrpSpPr/>
      </xdr:nvGrpSpPr>
      <xdr:grpSpPr>
        <a:xfrm>
          <a:off x="371475" y="257175"/>
          <a:ext cx="7404162" cy="1874519"/>
          <a:chOff x="1685925" y="371476"/>
          <a:chExt cx="7402257" cy="1971674"/>
        </a:xfrm>
      </xdr:grpSpPr>
      <xdr:sp macro="" textlink="">
        <xdr:nvSpPr>
          <xdr:cNvPr id="23" name="Rectangle: Rounded Corners 22">
            <a:extLst>
              <a:ext uri="{FF2B5EF4-FFF2-40B4-BE49-F238E27FC236}">
                <a16:creationId xmlns:a16="http://schemas.microsoft.com/office/drawing/2014/main" id="{10E3E69E-E008-426C-5769-E13ED469B0EB}"/>
              </a:ext>
            </a:extLst>
          </xdr:cNvPr>
          <xdr:cNvSpPr/>
        </xdr:nvSpPr>
        <xdr:spPr>
          <a:xfrm>
            <a:off x="1695451" y="371476"/>
            <a:ext cx="1790700" cy="781050"/>
          </a:xfrm>
          <a:prstGeom prst="roundRect">
            <a:avLst/>
          </a:prstGeom>
          <a:solidFill>
            <a:srgbClr val="20B4E8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Mesačný vývoj pravidelných položiek rozpočtu</a:t>
            </a:r>
          </a:p>
        </xdr:txBody>
      </xdr:sp>
      <xdr:sp macro="" textlink="">
        <xdr:nvSpPr>
          <xdr:cNvPr id="24" name="Rectangle: Rounded Corners 23">
            <a:extLst>
              <a:ext uri="{FF2B5EF4-FFF2-40B4-BE49-F238E27FC236}">
                <a16:creationId xmlns:a16="http://schemas.microsoft.com/office/drawing/2014/main" id="{A2DBD98A-880E-83DF-4FE5-F5764298DD1D}"/>
              </a:ext>
            </a:extLst>
          </xdr:cNvPr>
          <xdr:cNvSpPr/>
        </xdr:nvSpPr>
        <xdr:spPr>
          <a:xfrm>
            <a:off x="1685925" y="1562100"/>
            <a:ext cx="1790700" cy="781050"/>
          </a:xfrm>
          <a:prstGeom prst="roundRect">
            <a:avLst/>
          </a:prstGeom>
          <a:solidFill>
            <a:srgbClr val="20B4E8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Expertné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hodnotenie nepravidelných a jednorazových položiek</a:t>
            </a:r>
            <a:r>
              <a:rPr lang="en-US" sz="1200"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5" name="Rectangle: Rounded Corners 24">
            <a:extLst>
              <a:ext uri="{FF2B5EF4-FFF2-40B4-BE49-F238E27FC236}">
                <a16:creationId xmlns:a16="http://schemas.microsoft.com/office/drawing/2014/main" id="{FCA086B9-7E89-DF1A-25FC-598E6E706BA2}"/>
              </a:ext>
            </a:extLst>
          </xdr:cNvPr>
          <xdr:cNvSpPr/>
        </xdr:nvSpPr>
        <xdr:spPr>
          <a:xfrm>
            <a:off x="4095750" y="971550"/>
            <a:ext cx="1638300" cy="781050"/>
          </a:xfrm>
          <a:prstGeom prst="roundRect">
            <a:avLst/>
          </a:prstGeom>
          <a:noFill/>
          <a:ln w="38100"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0" rIns="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Očakávaná odchýlka salda od cieľa</a:t>
            </a:r>
            <a:r>
              <a:rPr lang="sk-SK" sz="120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rozpočtu na konci roka</a:t>
            </a:r>
            <a:endParaRPr lang="sk-SK" sz="120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6" name="Rectangle: Rounded Corners 25">
            <a:extLst>
              <a:ext uri="{FF2B5EF4-FFF2-40B4-BE49-F238E27FC236}">
                <a16:creationId xmlns:a16="http://schemas.microsoft.com/office/drawing/2014/main" id="{F7D3AAC8-31EB-4F35-D2CE-D01DF47083FA}"/>
              </a:ext>
            </a:extLst>
          </xdr:cNvPr>
          <xdr:cNvSpPr/>
        </xdr:nvSpPr>
        <xdr:spPr>
          <a:xfrm>
            <a:off x="6353175" y="971550"/>
            <a:ext cx="1276350" cy="781050"/>
          </a:xfrm>
          <a:prstGeom prst="roundRect">
            <a:avLst/>
          </a:prstGeom>
          <a:solidFill>
            <a:srgbClr val="20B4E8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Riziko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v roku </a:t>
            </a:r>
            <a:r>
              <a:rPr lang="en-US" sz="1200" baseline="0">
                <a:latin typeface="Calibri" panose="020F0502020204030204" pitchFamily="34" charset="0"/>
                <a:cs typeface="Calibri" panose="020F0502020204030204" pitchFamily="34" charset="0"/>
              </a:rPr>
              <a:t>t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03E7C549-41C0-77DE-A7E3-F832E3694E0E}"/>
              </a:ext>
            </a:extLst>
          </xdr:cNvPr>
          <xdr:cNvCxnSpPr/>
        </xdr:nvCxnSpPr>
        <xdr:spPr>
          <a:xfrm>
            <a:off x="3571875" y="771525"/>
            <a:ext cx="352425" cy="285750"/>
          </a:xfrm>
          <a:prstGeom prst="straightConnector1">
            <a:avLst/>
          </a:prstGeom>
          <a:ln w="76200">
            <a:solidFill>
              <a:srgbClr val="13B4D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16F4A469-38F8-CB02-934D-DB7B41B44C68}"/>
              </a:ext>
            </a:extLst>
          </xdr:cNvPr>
          <xdr:cNvCxnSpPr/>
        </xdr:nvCxnSpPr>
        <xdr:spPr>
          <a:xfrm>
            <a:off x="7715250" y="1362075"/>
            <a:ext cx="419100" cy="9525"/>
          </a:xfrm>
          <a:prstGeom prst="straightConnector1">
            <a:avLst/>
          </a:prstGeom>
          <a:ln w="76200">
            <a:solidFill>
              <a:srgbClr val="13B4D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AD5546E5-BC36-FC6B-1E67-89BE8E9F1F7D}"/>
              </a:ext>
            </a:extLst>
          </xdr:cNvPr>
          <xdr:cNvCxnSpPr/>
        </xdr:nvCxnSpPr>
        <xdr:spPr>
          <a:xfrm flipV="1">
            <a:off x="5848350" y="1352550"/>
            <a:ext cx="438150" cy="9525"/>
          </a:xfrm>
          <a:prstGeom prst="straightConnector1">
            <a:avLst/>
          </a:prstGeom>
          <a:ln w="76200">
            <a:solidFill>
              <a:srgbClr val="13B4D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66500737-4182-C096-206A-1F5CB0E5D569}"/>
              </a:ext>
            </a:extLst>
          </xdr:cNvPr>
          <xdr:cNvCxnSpPr/>
        </xdr:nvCxnSpPr>
        <xdr:spPr>
          <a:xfrm flipV="1">
            <a:off x="3609975" y="1647825"/>
            <a:ext cx="352425" cy="257175"/>
          </a:xfrm>
          <a:prstGeom prst="straightConnector1">
            <a:avLst/>
          </a:prstGeom>
          <a:ln w="76200">
            <a:solidFill>
              <a:srgbClr val="13B4DF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31" name="Picture 30">
            <a:extLst>
              <a:ext uri="{FF2B5EF4-FFF2-40B4-BE49-F238E27FC236}">
                <a16:creationId xmlns:a16="http://schemas.microsoft.com/office/drawing/2014/main" id="{488CF161-189B-575A-5A8A-EDB7943862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201025" y="762000"/>
            <a:ext cx="887157" cy="120473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147663</xdr:colOff>
      <xdr:row>1</xdr:row>
      <xdr:rowOff>85725</xdr:rowOff>
    </xdr:from>
    <xdr:to>
      <xdr:col>16</xdr:col>
      <xdr:colOff>299085</xdr:colOff>
      <xdr:row>19</xdr:row>
      <xdr:rowOff>139066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CF33075-F6F5-4EBC-9463-41F1592872C8}"/>
            </a:ext>
          </a:extLst>
        </xdr:cNvPr>
        <xdr:cNvGrpSpPr/>
      </xdr:nvGrpSpPr>
      <xdr:grpSpPr>
        <a:xfrm>
          <a:off x="145758" y="268605"/>
          <a:ext cx="9905022" cy="3305176"/>
          <a:chOff x="176238" y="182880"/>
          <a:chExt cx="9905022" cy="3345181"/>
        </a:xfrm>
      </xdr:grpSpPr>
      <xdr:cxnSp macro="">
        <xdr:nvCxnSpPr>
          <xdr:cNvPr id="3" name="Straight Arrow Connector 2">
            <a:extLst>
              <a:ext uri="{FF2B5EF4-FFF2-40B4-BE49-F238E27FC236}">
                <a16:creationId xmlns:a16="http://schemas.microsoft.com/office/drawing/2014/main" id="{37E7EEB0-F068-D56B-8EEE-5AA44333B38F}"/>
              </a:ext>
            </a:extLst>
          </xdr:cNvPr>
          <xdr:cNvCxnSpPr/>
        </xdr:nvCxnSpPr>
        <xdr:spPr>
          <a:xfrm>
            <a:off x="2471531" y="2137576"/>
            <a:ext cx="2888973" cy="731519"/>
          </a:xfrm>
          <a:prstGeom prst="straightConnector1">
            <a:avLst/>
          </a:prstGeom>
          <a:ln w="19050">
            <a:solidFill>
              <a:schemeClr val="accent1"/>
            </a:solidFill>
            <a:prstDash val="dash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>
            <a:extLst>
              <a:ext uri="{FF2B5EF4-FFF2-40B4-BE49-F238E27FC236}">
                <a16:creationId xmlns:a16="http://schemas.microsoft.com/office/drawing/2014/main" id="{B4E25E25-D32F-B095-7C52-452BAD1CA887}"/>
              </a:ext>
            </a:extLst>
          </xdr:cNvPr>
          <xdr:cNvCxnSpPr/>
        </xdr:nvCxnSpPr>
        <xdr:spPr>
          <a:xfrm>
            <a:off x="2491409" y="1608815"/>
            <a:ext cx="3107634" cy="1260280"/>
          </a:xfrm>
          <a:prstGeom prst="straightConnector1">
            <a:avLst/>
          </a:prstGeom>
          <a:ln w="19050">
            <a:solidFill>
              <a:schemeClr val="accent1"/>
            </a:solidFill>
            <a:prstDash val="dash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9C5B8DBD-FB95-7BC2-DD2D-D720A8065F06}"/>
              </a:ext>
            </a:extLst>
          </xdr:cNvPr>
          <xdr:cNvCxnSpPr/>
        </xdr:nvCxnSpPr>
        <xdr:spPr>
          <a:xfrm>
            <a:off x="2471531" y="1013792"/>
            <a:ext cx="3167269" cy="1795668"/>
          </a:xfrm>
          <a:prstGeom prst="straightConnector1">
            <a:avLst/>
          </a:prstGeom>
          <a:ln w="19050">
            <a:solidFill>
              <a:schemeClr val="accent1"/>
            </a:solidFill>
            <a:prstDash val="dash"/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1DDBB6B5-6CBC-8749-501F-ED8621A5CE01}"/>
              </a:ext>
            </a:extLst>
          </xdr:cNvPr>
          <xdr:cNvSpPr/>
        </xdr:nvSpPr>
        <xdr:spPr>
          <a:xfrm>
            <a:off x="7890828" y="1371601"/>
            <a:ext cx="2190432" cy="1143000"/>
          </a:xfrm>
          <a:prstGeom prst="roundRect">
            <a:avLst/>
          </a:prstGeom>
          <a:noFill/>
          <a:ln>
            <a:solidFill>
              <a:schemeClr val="accent3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sk-SK"/>
          </a:p>
        </xdr:txBody>
      </xdr:sp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86D39864-2ECC-9C3D-CC0A-51A7355CA902}"/>
              </a:ext>
            </a:extLst>
          </xdr:cNvPr>
          <xdr:cNvSpPr/>
        </xdr:nvSpPr>
        <xdr:spPr>
          <a:xfrm>
            <a:off x="620078" y="734045"/>
            <a:ext cx="1800000" cy="503236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Výkazy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CKS</a:t>
            </a:r>
          </a:p>
          <a:p>
            <a:pPr algn="ctr">
              <a:defRPr/>
            </a:pP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(MF SR)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A198694C-FC84-F4DB-2349-E0726776D180}"/>
              </a:ext>
            </a:extLst>
          </xdr:cNvPr>
          <xdr:cNvSpPr/>
        </xdr:nvSpPr>
        <xdr:spPr>
          <a:xfrm>
            <a:off x="2877502" y="1166626"/>
            <a:ext cx="1199198" cy="866714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72000" rIns="72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sk-SK" altLang="sk-SK" sz="1200">
                <a:solidFill>
                  <a:srgbClr val="FFFFFF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Vylúčenie jednorazových transakcií</a:t>
            </a:r>
          </a:p>
        </xdr:txBody>
      </xdr:sp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36FE6ED8-D313-E2F0-BB1B-E9C5EDD6E164}"/>
              </a:ext>
            </a:extLst>
          </xdr:cNvPr>
          <xdr:cNvSpPr/>
        </xdr:nvSpPr>
        <xdr:spPr>
          <a:xfrm>
            <a:off x="4351019" y="1006975"/>
            <a:ext cx="1033873" cy="1117180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Triedenie položiek: pravidelné / nepravidelné</a:t>
            </a:r>
          </a:p>
        </xdr:txBody>
      </xdr:sp>
      <xdr:sp macro="" textlink="">
        <xdr:nvSpPr>
          <xdr:cNvPr id="10" name="Rectangle: Rounded Corners 9">
            <a:extLst>
              <a:ext uri="{FF2B5EF4-FFF2-40B4-BE49-F238E27FC236}">
                <a16:creationId xmlns:a16="http://schemas.microsoft.com/office/drawing/2014/main" id="{59A3DFC2-278F-1D43-DBF7-B9B0BACC8C77}"/>
              </a:ext>
            </a:extLst>
          </xdr:cNvPr>
          <xdr:cNvSpPr/>
        </xdr:nvSpPr>
        <xdr:spPr>
          <a:xfrm>
            <a:off x="5783578" y="950738"/>
            <a:ext cx="1584000" cy="505887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sk-SK" altLang="sk-SK" sz="1200">
                <a:solidFill>
                  <a:srgbClr val="FFFFFF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Pravidelné položky</a:t>
            </a:r>
          </a:p>
        </xdr:txBody>
      </xdr:sp>
      <xdr:sp macro="" textlink="">
        <xdr:nvSpPr>
          <xdr:cNvPr id="11" name="Rectangle: Rounded Corners 10">
            <a:extLst>
              <a:ext uri="{FF2B5EF4-FFF2-40B4-BE49-F238E27FC236}">
                <a16:creationId xmlns:a16="http://schemas.microsoft.com/office/drawing/2014/main" id="{AD1B325D-E48D-3F8B-285F-E215D59350A0}"/>
              </a:ext>
            </a:extLst>
          </xdr:cNvPr>
          <xdr:cNvSpPr/>
        </xdr:nvSpPr>
        <xdr:spPr>
          <a:xfrm>
            <a:off x="5768339" y="1579862"/>
            <a:ext cx="1584000" cy="503236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altLang="sk-SK" sz="1200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/>
            <a:r>
              <a:rPr lang="sk-SK" altLang="sk-SK" sz="1200">
                <a:solidFill>
                  <a:srgbClr val="FFFFFF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Nepravidelné položky</a:t>
            </a:r>
          </a:p>
          <a:p>
            <a:pPr algn="ctr"/>
            <a:endParaRPr lang="sk-SK" altLang="sk-SK" sz="1200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12" name="Rectangle: Rounded Corners 11">
            <a:extLst>
              <a:ext uri="{FF2B5EF4-FFF2-40B4-BE49-F238E27FC236}">
                <a16:creationId xmlns:a16="http://schemas.microsoft.com/office/drawing/2014/main" id="{C711E267-B946-0CAA-D300-7D8582E8687D}"/>
              </a:ext>
            </a:extLst>
          </xdr:cNvPr>
          <xdr:cNvSpPr/>
        </xdr:nvSpPr>
        <xdr:spPr>
          <a:xfrm>
            <a:off x="7949566" y="1474074"/>
            <a:ext cx="958214" cy="933772"/>
          </a:xfrm>
          <a:prstGeom prst="roundRect">
            <a:avLst/>
          </a:prstGeom>
          <a:solidFill>
            <a:schemeClr val="accent3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72000" rIns="72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Agregácia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</a:t>
            </a:r>
            <a:r>
              <a:rPr lang="en-US" sz="1200">
                <a:latin typeface="Calibri" panose="020F0502020204030204" pitchFamily="34" charset="0"/>
                <a:cs typeface="Calibri" panose="020F0502020204030204" pitchFamily="34" charset="0"/>
              </a:rPr>
              <a:t>/ ESA 2010 </a:t>
            </a: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úpravy</a:t>
            </a:r>
          </a:p>
        </xdr:txBody>
      </xdr:sp>
      <xdr:sp macro="" textlink="">
        <xdr:nvSpPr>
          <xdr:cNvPr id="13" name="Rectangle: Rounded Corners 12">
            <a:extLst>
              <a:ext uri="{FF2B5EF4-FFF2-40B4-BE49-F238E27FC236}">
                <a16:creationId xmlns:a16="http://schemas.microsoft.com/office/drawing/2014/main" id="{550E0C04-1485-1676-3A23-39B9FB91DB13}"/>
              </a:ext>
            </a:extLst>
          </xdr:cNvPr>
          <xdr:cNvSpPr/>
        </xdr:nvSpPr>
        <xdr:spPr>
          <a:xfrm>
            <a:off x="9212517" y="1511171"/>
            <a:ext cx="815674" cy="845226"/>
          </a:xfrm>
          <a:prstGeom prst="roundRect">
            <a:avLst/>
          </a:prstGeom>
          <a:solidFill>
            <a:schemeClr val="accent3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72000" rIns="72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Výsledný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odhad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1E999229-4A59-7855-659A-9A2B123B5B2B}"/>
              </a:ext>
            </a:extLst>
          </xdr:cNvPr>
          <xdr:cNvSpPr/>
        </xdr:nvSpPr>
        <xdr:spPr>
          <a:xfrm rot="16200000">
            <a:off x="-81512" y="2877569"/>
            <a:ext cx="866925" cy="300359"/>
          </a:xfrm>
          <a:prstGeom prst="roundRect">
            <a:avLst/>
          </a:prstGeom>
          <a:solidFill>
            <a:schemeClr val="accent1">
              <a:alpha val="43000"/>
            </a:schemeClr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eaLnBrk="1" hangingPunct="1">
              <a:spcBef>
                <a:spcPct val="0"/>
              </a:spcBef>
              <a:spcAft>
                <a:spcPts val="600"/>
              </a:spcAft>
              <a:buFontTx/>
              <a:buNone/>
              <a:defRPr/>
            </a:pPr>
            <a:r>
              <a:rPr lang="sk-SK" altLang="sk-SK" sz="1000">
                <a:solidFill>
                  <a:srgbClr val="FFFFFF"/>
                </a:solidFill>
                <a:latin typeface="Constantia" panose="02030602050306030303" pitchFamily="18" charset="0"/>
              </a:rPr>
              <a:t>EXPERT</a:t>
            </a:r>
            <a:endParaRPr lang="en-US" altLang="sk-SK" sz="1000">
              <a:solidFill>
                <a:srgbClr val="FFFFFF"/>
              </a:solidFill>
              <a:latin typeface="Constantia" panose="02030602050306030303" pitchFamily="18" charset="0"/>
            </a:endParaRPr>
          </a:p>
        </xdr:txBody>
      </xdr:sp>
      <xdr:sp macro="" textlink="">
        <xdr:nvSpPr>
          <xdr:cNvPr id="15" name="Rectangle: Rounded Corners 14">
            <a:extLst>
              <a:ext uri="{FF2B5EF4-FFF2-40B4-BE49-F238E27FC236}">
                <a16:creationId xmlns:a16="http://schemas.microsoft.com/office/drawing/2014/main" id="{06FD3889-8017-12CC-4599-E4E3A495AC3B}"/>
              </a:ext>
            </a:extLst>
          </xdr:cNvPr>
          <xdr:cNvSpPr/>
        </xdr:nvSpPr>
        <xdr:spPr>
          <a:xfrm rot="16200000">
            <a:off x="-415484" y="1387642"/>
            <a:ext cx="1500576" cy="317131"/>
          </a:xfrm>
          <a:prstGeom prst="roundRect">
            <a:avLst/>
          </a:prstGeom>
          <a:solidFill>
            <a:schemeClr val="accent2">
              <a:alpha val="43000"/>
            </a:schemeClr>
          </a:solidFill>
          <a:ln>
            <a:solidFill>
              <a:schemeClr val="accent2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 algn="ctr" eaLnBrk="1" hangingPunct="1">
              <a:spcBef>
                <a:spcPct val="0"/>
              </a:spcBef>
              <a:spcAft>
                <a:spcPts val="600"/>
              </a:spcAft>
              <a:buFontTx/>
              <a:buNone/>
              <a:defRPr/>
            </a:pPr>
            <a:r>
              <a:rPr lang="sk-SK" altLang="sk-SK" sz="1000">
                <a:solidFill>
                  <a:srgbClr val="FFFFFF"/>
                </a:solidFill>
                <a:latin typeface="Constantia" panose="02030602050306030303" pitchFamily="18" charset="0"/>
              </a:rPr>
              <a:t>ZÁKLADNÁ METÓDA</a:t>
            </a:r>
            <a:endParaRPr lang="en-US" altLang="sk-SK" sz="1000">
              <a:solidFill>
                <a:srgbClr val="FFFFFF"/>
              </a:solidFill>
              <a:latin typeface="Constantia" panose="02030602050306030303" pitchFamily="18" charset="0"/>
            </a:endParaRPr>
          </a:p>
        </xdr:txBody>
      </xdr:sp>
      <xdr:sp macro="" textlink="">
        <xdr:nvSpPr>
          <xdr:cNvPr id="16" name="Rectangle: Rounded Corners 15">
            <a:extLst>
              <a:ext uri="{FF2B5EF4-FFF2-40B4-BE49-F238E27FC236}">
                <a16:creationId xmlns:a16="http://schemas.microsoft.com/office/drawing/2014/main" id="{36F9A98A-453D-BE3B-D760-BBA207EA53F1}"/>
              </a:ext>
            </a:extLst>
          </xdr:cNvPr>
          <xdr:cNvSpPr/>
        </xdr:nvSpPr>
        <xdr:spPr>
          <a:xfrm>
            <a:off x="499110" y="666418"/>
            <a:ext cx="6930390" cy="1787802"/>
          </a:xfrm>
          <a:prstGeom prst="roundRect">
            <a:avLst/>
          </a:prstGeom>
          <a:noFill/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sk-SK"/>
          </a:p>
        </xdr:txBody>
      </xdr:sp>
      <xdr:sp macro="" textlink="">
        <xdr:nvSpPr>
          <xdr:cNvPr id="17" name="Rectangle: Rounded Corners 16">
            <a:extLst>
              <a:ext uri="{FF2B5EF4-FFF2-40B4-BE49-F238E27FC236}">
                <a16:creationId xmlns:a16="http://schemas.microsoft.com/office/drawing/2014/main" id="{37644589-88C9-CF71-C716-47C0831EC4C9}"/>
              </a:ext>
            </a:extLst>
          </xdr:cNvPr>
          <xdr:cNvSpPr/>
        </xdr:nvSpPr>
        <xdr:spPr>
          <a:xfrm>
            <a:off x="501968" y="2512179"/>
            <a:ext cx="6948000" cy="1015882"/>
          </a:xfrm>
          <a:prstGeom prst="roundRect">
            <a:avLst/>
          </a:prstGeom>
          <a:noFill/>
          <a:ln>
            <a:solidFill>
              <a:schemeClr val="accent1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sk-SK"/>
          </a:p>
        </xdr:txBody>
      </xdr:sp>
      <xdr:sp macro="" textlink="">
        <xdr:nvSpPr>
          <xdr:cNvPr id="18" name="Rectangle: Rounded Corners 17">
            <a:extLst>
              <a:ext uri="{FF2B5EF4-FFF2-40B4-BE49-F238E27FC236}">
                <a16:creationId xmlns:a16="http://schemas.microsoft.com/office/drawing/2014/main" id="{76E72518-DEDF-8DC2-94E7-D1D21D7220A2}"/>
              </a:ext>
            </a:extLst>
          </xdr:cNvPr>
          <xdr:cNvSpPr/>
        </xdr:nvSpPr>
        <xdr:spPr>
          <a:xfrm>
            <a:off x="2885992" y="191257"/>
            <a:ext cx="2545080" cy="345291"/>
          </a:xfrm>
          <a:prstGeom prst="roundRect">
            <a:avLst/>
          </a:prstGeom>
          <a:solidFill>
            <a:schemeClr val="tx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Spracovanie vstupov</a:t>
            </a:r>
          </a:p>
        </xdr:txBody>
      </xdr:sp>
      <xdr:sp macro="" textlink="">
        <xdr:nvSpPr>
          <xdr:cNvPr id="19" name="Rectangle: Rounded Corners 18">
            <a:extLst>
              <a:ext uri="{FF2B5EF4-FFF2-40B4-BE49-F238E27FC236}">
                <a16:creationId xmlns:a16="http://schemas.microsoft.com/office/drawing/2014/main" id="{3D968B14-E574-26B9-5DA2-AC1C8BFD0A60}"/>
              </a:ext>
            </a:extLst>
          </xdr:cNvPr>
          <xdr:cNvSpPr/>
        </xdr:nvSpPr>
        <xdr:spPr>
          <a:xfrm>
            <a:off x="5775958" y="198337"/>
            <a:ext cx="1584000" cy="345292"/>
          </a:xfrm>
          <a:prstGeom prst="roundRect">
            <a:avLst/>
          </a:prstGeom>
          <a:solidFill>
            <a:schemeClr val="tx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Prognózovací</a:t>
            </a:r>
            <a:r>
              <a:rPr lang="sk-SK" sz="1200" b="1" baseline="0">
                <a:latin typeface="Calibri" panose="020F0502020204030204" pitchFamily="34" charset="0"/>
                <a:cs typeface="Calibri" panose="020F0502020204030204" pitchFamily="34" charset="0"/>
              </a:rPr>
              <a:t> proces</a:t>
            </a:r>
            <a:endParaRPr lang="sk-SK" sz="1200" b="1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0" name="Rectangle: Rounded Corners 19">
            <a:extLst>
              <a:ext uri="{FF2B5EF4-FFF2-40B4-BE49-F238E27FC236}">
                <a16:creationId xmlns:a16="http://schemas.microsoft.com/office/drawing/2014/main" id="{AD832258-13D6-4340-8E68-F87CA3EF3ACC}"/>
              </a:ext>
            </a:extLst>
          </xdr:cNvPr>
          <xdr:cNvSpPr/>
        </xdr:nvSpPr>
        <xdr:spPr>
          <a:xfrm>
            <a:off x="7942898" y="192345"/>
            <a:ext cx="2092642" cy="343746"/>
          </a:xfrm>
          <a:prstGeom prst="roundRect">
            <a:avLst/>
          </a:prstGeom>
          <a:solidFill>
            <a:schemeClr val="tx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Spracovanie výstupov</a:t>
            </a:r>
          </a:p>
        </xdr:txBody>
      </xdr:sp>
      <xdr:sp macro="" textlink="">
        <xdr:nvSpPr>
          <xdr:cNvPr id="21" name="Rectangle: Rounded Corners 20">
            <a:extLst>
              <a:ext uri="{FF2B5EF4-FFF2-40B4-BE49-F238E27FC236}">
                <a16:creationId xmlns:a16="http://schemas.microsoft.com/office/drawing/2014/main" id="{E9F2EBA7-B65F-DF3E-0FC8-3C04E0DB56E6}"/>
              </a:ext>
            </a:extLst>
          </xdr:cNvPr>
          <xdr:cNvSpPr/>
        </xdr:nvSpPr>
        <xdr:spPr>
          <a:xfrm>
            <a:off x="5787897" y="2560446"/>
            <a:ext cx="1584000" cy="829207"/>
          </a:xfrm>
          <a:prstGeom prst="roundRect">
            <a:avLst/>
          </a:prstGeom>
          <a:solidFill>
            <a:schemeClr val="accent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altLang="sk-SK" sz="1200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/>
            <a:r>
              <a:rPr lang="sk-SK" altLang="sk-SK" sz="1200">
                <a:solidFill>
                  <a:srgbClr val="FFFFFF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Expertné prognózy</a:t>
            </a:r>
          </a:p>
          <a:p>
            <a:pPr algn="ctr"/>
            <a:endParaRPr lang="sk-SK" altLang="sk-SK" sz="1200">
              <a:solidFill>
                <a:srgbClr val="FFFFFF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2" name="Rectangle: Rounded Corners 21">
            <a:extLst>
              <a:ext uri="{FF2B5EF4-FFF2-40B4-BE49-F238E27FC236}">
                <a16:creationId xmlns:a16="http://schemas.microsoft.com/office/drawing/2014/main" id="{D85CC175-BD6D-F7B6-A457-F370059A5740}"/>
              </a:ext>
            </a:extLst>
          </xdr:cNvPr>
          <xdr:cNvSpPr/>
        </xdr:nvSpPr>
        <xdr:spPr>
          <a:xfrm>
            <a:off x="609599" y="182880"/>
            <a:ext cx="1800000" cy="362483"/>
          </a:xfrm>
          <a:prstGeom prst="roundRect">
            <a:avLst/>
          </a:prstGeom>
          <a:solidFill>
            <a:schemeClr val="tx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Vstupné údaje</a:t>
            </a:r>
          </a:p>
        </xdr:txBody>
      </xdr:sp>
      <xdr:sp macro="" textlink="">
        <xdr:nvSpPr>
          <xdr:cNvPr id="23" name="Rectangle: Rounded Corners 22">
            <a:extLst>
              <a:ext uri="{FF2B5EF4-FFF2-40B4-BE49-F238E27FC236}">
                <a16:creationId xmlns:a16="http://schemas.microsoft.com/office/drawing/2014/main" id="{E21C696B-780A-3C5F-46C6-89C756487E36}"/>
              </a:ext>
            </a:extLst>
          </xdr:cNvPr>
          <xdr:cNvSpPr/>
        </xdr:nvSpPr>
        <xdr:spPr>
          <a:xfrm>
            <a:off x="601980" y="1863199"/>
            <a:ext cx="1800000" cy="505887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RIS</a:t>
            </a: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MUR</a:t>
            </a:r>
          </a:p>
          <a:p>
            <a:pPr algn="ctr">
              <a:defRPr/>
            </a:pPr>
            <a:r>
              <a:rPr lang="sk-SK" sz="1200" kern="1200" baseline="0">
                <a:solidFill>
                  <a:schemeClr val="lt1"/>
                </a:solidFill>
                <a:effectLst/>
                <a:latin typeface="Calibri" panose="020F0502020204030204" pitchFamily="34" charset="0"/>
                <a:ea typeface="+mn-ea"/>
                <a:cs typeface="Calibri" panose="020F0502020204030204" pitchFamily="34" charset="0"/>
              </a:rPr>
              <a:t>(MF SR)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4" name="Rectangle: Rounded Corners 23">
            <a:extLst>
              <a:ext uri="{FF2B5EF4-FFF2-40B4-BE49-F238E27FC236}">
                <a16:creationId xmlns:a16="http://schemas.microsoft.com/office/drawing/2014/main" id="{BB0C6C3B-A6EC-4468-264A-EFBCD2A801BD}"/>
              </a:ext>
            </a:extLst>
          </xdr:cNvPr>
          <xdr:cNvSpPr/>
        </xdr:nvSpPr>
        <xdr:spPr>
          <a:xfrm>
            <a:off x="617220" y="1303092"/>
            <a:ext cx="1800000" cy="505887"/>
          </a:xfrm>
          <a:prstGeom prst="roundRect">
            <a:avLst/>
          </a:prstGeom>
          <a:solidFill>
            <a:srgbClr val="20B4E8"/>
          </a:solidFill>
          <a:ln>
            <a:solidFill>
              <a:srgbClr val="13B4DF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Denné hlásenia</a:t>
            </a:r>
          </a:p>
          <a:p>
            <a:pPr algn="ctr">
              <a:defRPr/>
            </a:pPr>
            <a:r>
              <a:rPr lang="sk-SK" sz="1200" baseline="0">
                <a:latin typeface="Calibri" panose="020F0502020204030204" pitchFamily="34" charset="0"/>
                <a:cs typeface="Calibri" panose="020F0502020204030204" pitchFamily="34" charset="0"/>
              </a:rPr>
              <a:t> (Štátna Pokladnica)</a:t>
            </a:r>
            <a:endParaRPr lang="sk-SK" sz="1200"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25" name="Rectangle: Rounded Corners 24">
            <a:extLst>
              <a:ext uri="{FF2B5EF4-FFF2-40B4-BE49-F238E27FC236}">
                <a16:creationId xmlns:a16="http://schemas.microsoft.com/office/drawing/2014/main" id="{0F9E30D7-7372-45DB-B61A-278478114B97}"/>
              </a:ext>
            </a:extLst>
          </xdr:cNvPr>
          <xdr:cNvSpPr/>
        </xdr:nvSpPr>
        <xdr:spPr>
          <a:xfrm>
            <a:off x="624840" y="2562420"/>
            <a:ext cx="1800000" cy="826557"/>
          </a:xfrm>
          <a:prstGeom prst="roundRect">
            <a:avLst/>
          </a:prstGeom>
          <a:solidFill>
            <a:schemeClr val="accent1"/>
          </a:solidFill>
          <a:ln>
            <a:noFill/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lIns="36000" rIns="36000" anchor="ctr"/>
          <a:lstStyle>
            <a:defPPr>
              <a:defRPr lang="sk-SK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Ostatné zdroje údajov:</a:t>
            </a:r>
          </a:p>
          <a:p>
            <a:pPr algn="ctr">
              <a:defRPr/>
            </a:pPr>
            <a:r>
              <a:rPr lang="sk-SK" sz="1200">
                <a:latin typeface="Calibri" panose="020F0502020204030204" pitchFamily="34" charset="0"/>
                <a:cs typeface="Calibri" panose="020F0502020204030204" pitchFamily="34" charset="0"/>
              </a:rPr>
              <a:t>MF SR, FS SR, ÚPSVaR, SP, ZP, MZ SR, ARDAL, atď.</a:t>
            </a:r>
          </a:p>
        </xdr:txBody>
      </xdr:sp>
      <xdr:cxnSp macro="">
        <xdr:nvCxnSpPr>
          <xdr:cNvPr id="26" name="Straight Arrow Connector 25">
            <a:extLst>
              <a:ext uri="{FF2B5EF4-FFF2-40B4-BE49-F238E27FC236}">
                <a16:creationId xmlns:a16="http://schemas.microsoft.com/office/drawing/2014/main" id="{0F1D7C17-EC0F-F911-0276-D0C9AFB1B743}"/>
              </a:ext>
            </a:extLst>
          </xdr:cNvPr>
          <xdr:cNvCxnSpPr/>
        </xdr:nvCxnSpPr>
        <xdr:spPr>
          <a:xfrm>
            <a:off x="2476500" y="1030161"/>
            <a:ext cx="320040" cy="288389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4E8CB304-82CE-4C7C-0448-743CBCCF7417}"/>
              </a:ext>
            </a:extLst>
          </xdr:cNvPr>
          <xdr:cNvCxnSpPr/>
        </xdr:nvCxnSpPr>
        <xdr:spPr>
          <a:xfrm>
            <a:off x="2499360" y="1570946"/>
            <a:ext cx="335280" cy="0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33F29469-9A98-A7E8-E1FA-80B651D8ACEC}"/>
              </a:ext>
            </a:extLst>
          </xdr:cNvPr>
          <xdr:cNvCxnSpPr/>
        </xdr:nvCxnSpPr>
        <xdr:spPr>
          <a:xfrm flipV="1">
            <a:off x="2476500" y="1800155"/>
            <a:ext cx="327660" cy="342489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Straight Arrow Connector 28">
            <a:extLst>
              <a:ext uri="{FF2B5EF4-FFF2-40B4-BE49-F238E27FC236}">
                <a16:creationId xmlns:a16="http://schemas.microsoft.com/office/drawing/2014/main" id="{4AB136F5-7694-743B-3CE8-28743BB68DE9}"/>
              </a:ext>
            </a:extLst>
          </xdr:cNvPr>
          <xdr:cNvCxnSpPr/>
        </xdr:nvCxnSpPr>
        <xdr:spPr>
          <a:xfrm>
            <a:off x="4091940" y="1547760"/>
            <a:ext cx="220980" cy="0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Arrow Connector 29">
            <a:extLst>
              <a:ext uri="{FF2B5EF4-FFF2-40B4-BE49-F238E27FC236}">
                <a16:creationId xmlns:a16="http://schemas.microsoft.com/office/drawing/2014/main" id="{ED971E41-2F84-9A65-F94D-547EC068368A}"/>
              </a:ext>
            </a:extLst>
          </xdr:cNvPr>
          <xdr:cNvCxnSpPr/>
        </xdr:nvCxnSpPr>
        <xdr:spPr>
          <a:xfrm flipV="1">
            <a:off x="5433060" y="1259370"/>
            <a:ext cx="274320" cy="334762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0BF7F658-C170-AE79-60D4-61DAF68FEDF6}"/>
              </a:ext>
            </a:extLst>
          </xdr:cNvPr>
          <xdr:cNvCxnSpPr/>
        </xdr:nvCxnSpPr>
        <xdr:spPr>
          <a:xfrm>
            <a:off x="5425440" y="1586403"/>
            <a:ext cx="274320" cy="249745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73FFC0E3-8C70-D3B7-59C9-AE24DE91ED42}"/>
              </a:ext>
            </a:extLst>
          </xdr:cNvPr>
          <xdr:cNvCxnSpPr/>
        </xdr:nvCxnSpPr>
        <xdr:spPr>
          <a:xfrm>
            <a:off x="7414260" y="1890249"/>
            <a:ext cx="449580" cy="54101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Straight Arrow Connector 32">
            <a:extLst>
              <a:ext uri="{FF2B5EF4-FFF2-40B4-BE49-F238E27FC236}">
                <a16:creationId xmlns:a16="http://schemas.microsoft.com/office/drawing/2014/main" id="{CD949147-CAF5-FC66-CA39-145A15E2CDD3}"/>
              </a:ext>
            </a:extLst>
          </xdr:cNvPr>
          <xdr:cNvCxnSpPr/>
        </xdr:nvCxnSpPr>
        <xdr:spPr>
          <a:xfrm>
            <a:off x="2529840" y="2928096"/>
            <a:ext cx="3078480" cy="12807"/>
          </a:xfrm>
          <a:prstGeom prst="straightConnector1">
            <a:avLst/>
          </a:prstGeom>
          <a:ln w="38100">
            <a:solidFill>
              <a:schemeClr val="accent1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Straight Arrow Connector 33">
            <a:extLst>
              <a:ext uri="{FF2B5EF4-FFF2-40B4-BE49-F238E27FC236}">
                <a16:creationId xmlns:a16="http://schemas.microsoft.com/office/drawing/2014/main" id="{35B02478-8D9F-B20A-626A-74F32F80EC8F}"/>
              </a:ext>
            </a:extLst>
          </xdr:cNvPr>
          <xdr:cNvCxnSpPr/>
        </xdr:nvCxnSpPr>
        <xdr:spPr>
          <a:xfrm flipV="1">
            <a:off x="7421880" y="2065358"/>
            <a:ext cx="419100" cy="929646"/>
          </a:xfrm>
          <a:prstGeom prst="straightConnector1">
            <a:avLst/>
          </a:prstGeom>
          <a:ln w="38100">
            <a:solidFill>
              <a:schemeClr val="accent1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Straight Arrow Connector 34">
            <a:extLst>
              <a:ext uri="{FF2B5EF4-FFF2-40B4-BE49-F238E27FC236}">
                <a16:creationId xmlns:a16="http://schemas.microsoft.com/office/drawing/2014/main" id="{31FFF4F9-B90A-EA71-200D-689CD009E6C3}"/>
              </a:ext>
            </a:extLst>
          </xdr:cNvPr>
          <xdr:cNvCxnSpPr/>
        </xdr:nvCxnSpPr>
        <xdr:spPr>
          <a:xfrm>
            <a:off x="7429500" y="1243913"/>
            <a:ext cx="464820" cy="571700"/>
          </a:xfrm>
          <a:prstGeom prst="straightConnector1">
            <a:avLst/>
          </a:prstGeom>
          <a:ln w="38100">
            <a:solidFill>
              <a:schemeClr val="accent2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>
            <a:extLst>
              <a:ext uri="{FF2B5EF4-FFF2-40B4-BE49-F238E27FC236}">
                <a16:creationId xmlns:a16="http://schemas.microsoft.com/office/drawing/2014/main" id="{61E67D46-B207-6B20-093F-8BC293E256FA}"/>
              </a:ext>
            </a:extLst>
          </xdr:cNvPr>
          <xdr:cNvCxnSpPr/>
        </xdr:nvCxnSpPr>
        <xdr:spPr>
          <a:xfrm>
            <a:off x="8938260" y="1949873"/>
            <a:ext cx="220980" cy="0"/>
          </a:xfrm>
          <a:prstGeom prst="straightConnector1">
            <a:avLst/>
          </a:prstGeom>
          <a:ln w="38100">
            <a:solidFill>
              <a:schemeClr val="accent3"/>
            </a:solidFill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68579</xdr:rowOff>
    </xdr:from>
    <xdr:to>
      <xdr:col>14</xdr:col>
      <xdr:colOff>112397</xdr:colOff>
      <xdr:row>18</xdr:row>
      <xdr:rowOff>10033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FF704C2-C7AB-4E4D-9365-1E3C0D2EB6E3}"/>
            </a:ext>
          </a:extLst>
        </xdr:cNvPr>
        <xdr:cNvGrpSpPr/>
      </xdr:nvGrpSpPr>
      <xdr:grpSpPr>
        <a:xfrm>
          <a:off x="99059" y="247649"/>
          <a:ext cx="8814438" cy="3021839"/>
          <a:chOff x="571499" y="190499"/>
          <a:chExt cx="8551362" cy="3192066"/>
        </a:xfrm>
      </xdr:grpSpPr>
      <xdr:sp macro="" textlink="">
        <xdr:nvSpPr>
          <xdr:cNvPr id="3" name="Rectangle: Rounded Corners 2">
            <a:extLst>
              <a:ext uri="{FF2B5EF4-FFF2-40B4-BE49-F238E27FC236}">
                <a16:creationId xmlns:a16="http://schemas.microsoft.com/office/drawing/2014/main" id="{8E47061E-D959-01E3-2E9D-0B3CF6FA5A06}"/>
              </a:ext>
            </a:extLst>
          </xdr:cNvPr>
          <xdr:cNvSpPr/>
        </xdr:nvSpPr>
        <xdr:spPr>
          <a:xfrm>
            <a:off x="571499" y="190499"/>
            <a:ext cx="8524876" cy="338201"/>
          </a:xfrm>
          <a:prstGeom prst="roundRect">
            <a:avLst/>
          </a:prstGeom>
          <a:solidFill>
            <a:srgbClr val="20B4E8"/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EKRK hlavná kategória</a:t>
            </a:r>
          </a:p>
        </xdr:txBody>
      </xdr:sp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A4A57A1-F6BA-DFC6-593F-85E903BFB543}"/>
              </a:ext>
            </a:extLst>
          </xdr:cNvPr>
          <xdr:cNvSpPr/>
        </xdr:nvSpPr>
        <xdr:spPr>
          <a:xfrm>
            <a:off x="571500" y="996785"/>
            <a:ext cx="8524876" cy="338201"/>
          </a:xfrm>
          <a:prstGeom prst="roundRect">
            <a:avLst/>
          </a:prstGeom>
          <a:solidFill>
            <a:srgbClr val="20B4E8"/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EKRK kategória</a:t>
            </a:r>
          </a:p>
        </xdr:txBody>
      </xdr:sp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4FFD3F83-24C3-FB74-906E-3A3D23DFEA36}"/>
              </a:ext>
            </a:extLst>
          </xdr:cNvPr>
          <xdr:cNvSpPr/>
        </xdr:nvSpPr>
        <xdr:spPr>
          <a:xfrm>
            <a:off x="597985" y="1818978"/>
            <a:ext cx="8524876" cy="338201"/>
          </a:xfrm>
          <a:prstGeom prst="roundRect">
            <a:avLst/>
          </a:prstGeom>
          <a:solidFill>
            <a:srgbClr val="20B4E8"/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EKRK položka</a:t>
            </a:r>
          </a:p>
        </xdr:txBody>
      </xdr:sp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7B89C2DE-59E7-BCE3-FE2A-13AAD91AA81E}"/>
              </a:ext>
            </a:extLst>
          </xdr:cNvPr>
          <xdr:cNvSpPr/>
        </xdr:nvSpPr>
        <xdr:spPr>
          <a:xfrm>
            <a:off x="583116" y="2655508"/>
            <a:ext cx="8524876" cy="338201"/>
          </a:xfrm>
          <a:prstGeom prst="roundRect">
            <a:avLst/>
          </a:prstGeom>
          <a:solidFill>
            <a:srgbClr val="20B4E8"/>
          </a:solidFill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sk-SK" sz="1200" b="1">
                <a:latin typeface="Calibri" panose="020F0502020204030204" pitchFamily="34" charset="0"/>
                <a:cs typeface="Calibri" panose="020F0502020204030204" pitchFamily="34" charset="0"/>
              </a:rPr>
              <a:t>EKRK podpoložka</a:t>
            </a:r>
          </a:p>
        </xdr:txBody>
      </xdr:sp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3A092DEA-53CF-302F-BAB3-DEF6540D0A6B}"/>
              </a:ext>
            </a:extLst>
          </xdr:cNvPr>
          <xdr:cNvSpPr/>
        </xdr:nvSpPr>
        <xdr:spPr>
          <a:xfrm>
            <a:off x="594732" y="588882"/>
            <a:ext cx="2071396" cy="338201"/>
          </a:xfrm>
          <a:prstGeom prst="roundRect">
            <a:avLst/>
          </a:prstGeom>
          <a:noFill/>
          <a:ln w="50800">
            <a:solidFill>
              <a:srgbClr val="13B5EA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en-US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700 - </a:t>
            </a:r>
            <a:r>
              <a:rPr lang="sk-SK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Kapitálové výdavky</a:t>
            </a:r>
          </a:p>
        </xdr:txBody>
      </xdr:sp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EAB0A5EC-A661-AE4B-A2C6-810095456E9A}"/>
              </a:ext>
            </a:extLst>
          </xdr:cNvPr>
          <xdr:cNvSpPr/>
        </xdr:nvSpPr>
        <xdr:spPr>
          <a:xfrm>
            <a:off x="1864810" y="1395166"/>
            <a:ext cx="2942410" cy="338201"/>
          </a:xfrm>
          <a:prstGeom prst="roundRect">
            <a:avLst/>
          </a:prstGeom>
          <a:noFill/>
          <a:ln w="50800">
            <a:solidFill>
              <a:srgbClr val="13B5EA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en-US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710</a:t>
            </a:r>
            <a:r>
              <a:rPr lang="en-US" sz="1200" b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- </a:t>
            </a:r>
            <a:r>
              <a:rPr lang="sk-SK" sz="1200" b="0" baseline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Obstarávanie kapitálových aktív</a:t>
            </a:r>
            <a:endParaRPr lang="sk-SK" sz="12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CDB44A68-8DDE-0587-FCEF-8CD7C368A7C4}"/>
              </a:ext>
            </a:extLst>
          </xdr:cNvPr>
          <xdr:cNvSpPr/>
        </xdr:nvSpPr>
        <xdr:spPr>
          <a:xfrm>
            <a:off x="3028950" y="2218930"/>
            <a:ext cx="3302311" cy="371475"/>
          </a:xfrm>
          <a:prstGeom prst="roundRect">
            <a:avLst/>
          </a:prstGeom>
          <a:noFill/>
          <a:ln w="50800">
            <a:solidFill>
              <a:srgbClr val="13B5EA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en-US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711 - Nákup pozemkov a nehmotných aktív</a:t>
            </a:r>
            <a:endParaRPr lang="sk-SK" sz="1200" b="0">
              <a:solidFill>
                <a:sysClr val="windowText" lastClr="00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" textlink="">
        <xdr:nvSpPr>
          <xdr:cNvPr id="10" name="Rectangle: Rounded Corners 9">
            <a:extLst>
              <a:ext uri="{FF2B5EF4-FFF2-40B4-BE49-F238E27FC236}">
                <a16:creationId xmlns:a16="http://schemas.microsoft.com/office/drawing/2014/main" id="{FC0CD0D6-A16C-740D-14C4-36BB25F2C61C}"/>
              </a:ext>
            </a:extLst>
          </xdr:cNvPr>
          <xdr:cNvSpPr/>
        </xdr:nvSpPr>
        <xdr:spPr>
          <a:xfrm>
            <a:off x="4282998" y="3044364"/>
            <a:ext cx="2167213" cy="338201"/>
          </a:xfrm>
          <a:prstGeom prst="roundRect">
            <a:avLst/>
          </a:prstGeom>
          <a:noFill/>
          <a:ln w="50800">
            <a:solidFill>
              <a:srgbClr val="13B5EA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>
              <a:defRPr/>
            </a:pPr>
            <a:r>
              <a:rPr lang="en-US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711001 - </a:t>
            </a:r>
            <a:r>
              <a:rPr lang="sk-SK" sz="1200" b="0"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Nákup pozemkov</a:t>
            </a:r>
          </a:p>
        </xdr:txBody>
      </xdr:sp>
      <xdr:sp macro="" textlink="">
        <xdr:nvSpPr>
          <xdr:cNvPr id="11" name="Arrow: Bent-Up 10">
            <a:extLst>
              <a:ext uri="{FF2B5EF4-FFF2-40B4-BE49-F238E27FC236}">
                <a16:creationId xmlns:a16="http://schemas.microsoft.com/office/drawing/2014/main" id="{3A7104C4-5680-403C-6B4F-4B888D351C58}"/>
              </a:ext>
            </a:extLst>
          </xdr:cNvPr>
          <xdr:cNvSpPr/>
        </xdr:nvSpPr>
        <xdr:spPr>
          <a:xfrm rot="5400000">
            <a:off x="1403428" y="1366692"/>
            <a:ext cx="266700" cy="381000"/>
          </a:xfrm>
          <a:prstGeom prst="bentUpArrow">
            <a:avLst>
              <a:gd name="adj1" fmla="val 25000"/>
              <a:gd name="adj2" fmla="val 25000"/>
              <a:gd name="adj3" fmla="val 50000"/>
            </a:avLst>
          </a:prstGeom>
          <a:solidFill>
            <a:srgbClr val="13B5EA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Arrow: Bent-Up 11">
            <a:extLst>
              <a:ext uri="{FF2B5EF4-FFF2-40B4-BE49-F238E27FC236}">
                <a16:creationId xmlns:a16="http://schemas.microsoft.com/office/drawing/2014/main" id="{0BECDB98-D1CA-4F6E-DDE8-F856A1377285}"/>
              </a:ext>
            </a:extLst>
          </xdr:cNvPr>
          <xdr:cNvSpPr/>
        </xdr:nvSpPr>
        <xdr:spPr>
          <a:xfrm rot="5400000">
            <a:off x="2435727" y="2203174"/>
            <a:ext cx="295275" cy="381000"/>
          </a:xfrm>
          <a:prstGeom prst="bentUpArrow">
            <a:avLst>
              <a:gd name="adj1" fmla="val 25000"/>
              <a:gd name="adj2" fmla="val 25000"/>
              <a:gd name="adj3" fmla="val 50000"/>
            </a:avLst>
          </a:prstGeom>
          <a:solidFill>
            <a:srgbClr val="13B5EA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Arrow: Bent-Up 12">
            <a:extLst>
              <a:ext uri="{FF2B5EF4-FFF2-40B4-BE49-F238E27FC236}">
                <a16:creationId xmlns:a16="http://schemas.microsoft.com/office/drawing/2014/main" id="{FE594681-0EAD-FA25-342E-073435125F26}"/>
              </a:ext>
            </a:extLst>
          </xdr:cNvPr>
          <xdr:cNvSpPr/>
        </xdr:nvSpPr>
        <xdr:spPr>
          <a:xfrm rot="5400000">
            <a:off x="3770751" y="3031624"/>
            <a:ext cx="266698" cy="352675"/>
          </a:xfrm>
          <a:prstGeom prst="bentUpArrow">
            <a:avLst>
              <a:gd name="adj1" fmla="val 25000"/>
              <a:gd name="adj2" fmla="val 25000"/>
              <a:gd name="adj3" fmla="val 50000"/>
            </a:avLst>
          </a:prstGeom>
          <a:solidFill>
            <a:srgbClr val="13B5EA"/>
          </a:solidFill>
          <a:ln>
            <a:solidFill>
              <a:srgbClr val="13B5E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590550</xdr:colOff>
      <xdr:row>1</xdr:row>
      <xdr:rowOff>20954</xdr:rowOff>
    </xdr:from>
    <xdr:to>
      <xdr:col>14</xdr:col>
      <xdr:colOff>250190</xdr:colOff>
      <xdr:row>11</xdr:row>
      <xdr:rowOff>142874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2CA234A-3A0F-4E00-9B7C-39CEEA3C2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1</xdr:row>
      <xdr:rowOff>28575</xdr:rowOff>
    </xdr:from>
    <xdr:to>
      <xdr:col>8</xdr:col>
      <xdr:colOff>259715</xdr:colOff>
      <xdr:row>11</xdr:row>
      <xdr:rowOff>142875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CB3FE6E-5F49-4FB1-9A91-BCBA94BCF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1</xdr:row>
      <xdr:rowOff>38100</xdr:rowOff>
    </xdr:from>
    <xdr:to>
      <xdr:col>14</xdr:col>
      <xdr:colOff>259715</xdr:colOff>
      <xdr:row>11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61A5FB9-81FF-480A-850A-74581ADAC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38103</xdr:rowOff>
    </xdr:from>
    <xdr:to>
      <xdr:col>9</xdr:col>
      <xdr:colOff>269240</xdr:colOff>
      <xdr:row>11</xdr:row>
      <xdr:rowOff>152403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82DACFE-746E-4EB3-9CE1-379F3C75D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1</xdr:row>
      <xdr:rowOff>61912</xdr:rowOff>
    </xdr:from>
    <xdr:to>
      <xdr:col>17</xdr:col>
      <xdr:colOff>326390</xdr:colOff>
      <xdr:row>11</xdr:row>
      <xdr:rowOff>183832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32A678-E231-FDA7-37EF-8DA2B6094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33337</xdr:rowOff>
    </xdr:from>
    <xdr:to>
      <xdr:col>13</xdr:col>
      <xdr:colOff>342900</xdr:colOff>
      <xdr:row>12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B4FB78-CE0B-319B-A895-8534CC7EC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oti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EDA3-1C6A-4C0B-91C8-97E835CD8FB3}">
  <dimension ref="A1"/>
  <sheetViews>
    <sheetView showGridLines="0" tabSelected="1" workbookViewId="0"/>
  </sheetViews>
  <sheetFormatPr defaultRowHeight="14.4" x14ac:dyDescent="0.3"/>
  <sheetData>
    <row r="1" spans="1:1" x14ac:dyDescent="0.3">
      <c r="A1" s="30" t="s">
        <v>144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054F-C52D-40A6-B1CB-6100E7C470E5}">
  <dimension ref="A2:J4"/>
  <sheetViews>
    <sheetView showGridLines="0" topLeftCell="A2" workbookViewId="0">
      <selection activeCell="J2" sqref="J2"/>
    </sheetView>
  </sheetViews>
  <sheetFormatPr defaultColWidth="9.109375" defaultRowHeight="14.4" x14ac:dyDescent="0.3"/>
  <cols>
    <col min="1" max="1" width="18.88671875" style="1" bestFit="1" customWidth="1"/>
    <col min="2" max="16384" width="9.109375" style="1"/>
  </cols>
  <sheetData>
    <row r="2" spans="1:10" x14ac:dyDescent="0.3">
      <c r="A2" s="25"/>
      <c r="B2" s="25">
        <v>2018</v>
      </c>
      <c r="C2" s="25">
        <v>2019</v>
      </c>
      <c r="D2" s="25">
        <v>2020</v>
      </c>
      <c r="E2" s="25">
        <v>2021</v>
      </c>
      <c r="F2" s="25">
        <v>2022</v>
      </c>
      <c r="G2" s="25">
        <v>2023</v>
      </c>
      <c r="H2" s="25">
        <v>2024</v>
      </c>
      <c r="J2" s="29" t="s">
        <v>143</v>
      </c>
    </row>
    <row r="3" spans="1:10" x14ac:dyDescent="0.3">
      <c r="A3" s="1" t="s">
        <v>127</v>
      </c>
      <c r="B3" s="26">
        <v>555.30202399999996</v>
      </c>
      <c r="C3" s="26">
        <v>691.87558300000001</v>
      </c>
      <c r="D3" s="26">
        <v>579.94591500000001</v>
      </c>
      <c r="E3" s="26">
        <v>254.345968</v>
      </c>
      <c r="F3" s="26">
        <v>1038.543062</v>
      </c>
      <c r="G3" s="26">
        <v>518.49228199999993</v>
      </c>
      <c r="H3" s="26">
        <v>694.18456200000003</v>
      </c>
    </row>
    <row r="4" spans="1:10" x14ac:dyDescent="0.3">
      <c r="A4" s="1" t="s">
        <v>128</v>
      </c>
      <c r="B4" s="26">
        <v>160.58694199999999</v>
      </c>
      <c r="C4" s="26">
        <v>177.42587900000001</v>
      </c>
      <c r="D4" s="26">
        <v>476.45255196999994</v>
      </c>
      <c r="E4" s="26">
        <v>18.547355</v>
      </c>
      <c r="F4" s="26">
        <v>290.26517725000002</v>
      </c>
      <c r="G4" s="26">
        <v>137.46906841999999</v>
      </c>
      <c r="H4" s="26">
        <v>46.510516000000003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BC90-8151-4280-8205-00E430F0DDFE}">
  <dimension ref="A1"/>
  <sheetViews>
    <sheetView showGridLines="0" zoomScaleNormal="100" workbookViewId="0"/>
  </sheetViews>
  <sheetFormatPr defaultColWidth="8.88671875" defaultRowHeight="14.4" x14ac:dyDescent="0.3"/>
  <cols>
    <col min="1" max="16384" width="8.88671875" style="1"/>
  </cols>
  <sheetData>
    <row r="1" spans="1:1" x14ac:dyDescent="0.3">
      <c r="A1" s="30" t="s">
        <v>145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1BDD2-8E44-4186-ADD7-ACAA542F5421}">
  <dimension ref="A1"/>
  <sheetViews>
    <sheetView showGridLines="0" workbookViewId="0"/>
  </sheetViews>
  <sheetFormatPr defaultColWidth="9.109375" defaultRowHeight="14.4" x14ac:dyDescent="0.3"/>
  <cols>
    <col min="1" max="16384" width="9.109375" style="2"/>
  </cols>
  <sheetData>
    <row r="1" spans="1:1" x14ac:dyDescent="0.3">
      <c r="A1" s="30" t="s">
        <v>146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D156C-E0FB-40E0-8395-F7EE90AD03B3}">
  <dimension ref="A1:D19"/>
  <sheetViews>
    <sheetView showGridLines="0" workbookViewId="0">
      <selection sqref="A1:D1"/>
    </sheetView>
  </sheetViews>
  <sheetFormatPr defaultRowHeight="14.4" x14ac:dyDescent="0.3"/>
  <cols>
    <col min="1" max="1" width="20.6640625" customWidth="1"/>
    <col min="2" max="2" width="10.6640625" customWidth="1"/>
    <col min="3" max="4" width="30.6640625" customWidth="1"/>
  </cols>
  <sheetData>
    <row r="1" spans="1:4" x14ac:dyDescent="0.3">
      <c r="A1" s="31" t="s">
        <v>32</v>
      </c>
      <c r="B1" s="31"/>
      <c r="C1" s="31"/>
      <c r="D1" s="31"/>
    </row>
    <row r="2" spans="1:4" x14ac:dyDescent="0.3">
      <c r="A2" s="3" t="s">
        <v>2</v>
      </c>
      <c r="B2" s="3" t="s">
        <v>33</v>
      </c>
      <c r="C2" s="3" t="s">
        <v>34</v>
      </c>
      <c r="D2" s="3" t="s">
        <v>35</v>
      </c>
    </row>
    <row r="3" spans="1:4" ht="48" x14ac:dyDescent="0.3">
      <c r="A3" s="4" t="s">
        <v>6</v>
      </c>
      <c r="B3" s="5" t="s">
        <v>36</v>
      </c>
      <c r="C3" s="5" t="s">
        <v>37</v>
      </c>
      <c r="D3" s="5" t="s">
        <v>38</v>
      </c>
    </row>
    <row r="4" spans="1:4" ht="36" x14ac:dyDescent="0.3">
      <c r="A4" s="4" t="s">
        <v>10</v>
      </c>
      <c r="B4" s="5" t="s">
        <v>39</v>
      </c>
      <c r="C4" s="5" t="s">
        <v>40</v>
      </c>
      <c r="D4" s="5" t="s">
        <v>41</v>
      </c>
    </row>
    <row r="5" spans="1:4" ht="36" x14ac:dyDescent="0.3">
      <c r="A5" s="4" t="s">
        <v>14</v>
      </c>
      <c r="B5" s="5" t="s">
        <v>36</v>
      </c>
      <c r="C5" s="5" t="s">
        <v>42</v>
      </c>
      <c r="D5" s="5" t="s">
        <v>43</v>
      </c>
    </row>
    <row r="6" spans="1:4" ht="36" x14ac:dyDescent="0.3">
      <c r="A6" s="4" t="s">
        <v>16</v>
      </c>
      <c r="B6" s="5" t="s">
        <v>36</v>
      </c>
      <c r="C6" s="5" t="s">
        <v>44</v>
      </c>
      <c r="D6" s="5" t="s">
        <v>45</v>
      </c>
    </row>
    <row r="7" spans="1:4" ht="24" x14ac:dyDescent="0.3">
      <c r="A7" s="4" t="s">
        <v>19</v>
      </c>
      <c r="B7" s="5" t="s">
        <v>46</v>
      </c>
      <c r="C7" s="5"/>
      <c r="D7" s="5" t="s">
        <v>47</v>
      </c>
    </row>
    <row r="8" spans="1:4" ht="24" x14ac:dyDescent="0.3">
      <c r="A8" s="4" t="s">
        <v>21</v>
      </c>
      <c r="B8" s="5" t="s">
        <v>46</v>
      </c>
      <c r="C8" s="5"/>
      <c r="D8" s="5" t="s">
        <v>47</v>
      </c>
    </row>
    <row r="9" spans="1:4" ht="36" x14ac:dyDescent="0.3">
      <c r="A9" s="28" t="s">
        <v>24</v>
      </c>
      <c r="B9" s="21" t="s">
        <v>48</v>
      </c>
      <c r="C9" s="21" t="s">
        <v>49</v>
      </c>
      <c r="D9" s="21" t="s">
        <v>50</v>
      </c>
    </row>
    <row r="10" spans="1:4" ht="24" x14ac:dyDescent="0.3">
      <c r="A10" s="4" t="s">
        <v>147</v>
      </c>
      <c r="B10" s="5" t="s">
        <v>36</v>
      </c>
      <c r="C10" s="5" t="s">
        <v>148</v>
      </c>
      <c r="D10" s="5" t="s">
        <v>149</v>
      </c>
    </row>
    <row r="11" spans="1:4" ht="24" x14ac:dyDescent="0.3">
      <c r="A11" s="4" t="s">
        <v>150</v>
      </c>
      <c r="B11" s="5" t="s">
        <v>48</v>
      </c>
      <c r="C11" s="5" t="s">
        <v>151</v>
      </c>
      <c r="D11" s="5" t="s">
        <v>152</v>
      </c>
    </row>
    <row r="12" spans="1:4" ht="24" x14ac:dyDescent="0.3">
      <c r="A12" s="4" t="s">
        <v>153</v>
      </c>
      <c r="B12" s="5" t="s">
        <v>48</v>
      </c>
      <c r="C12" s="5"/>
      <c r="D12" s="5" t="s">
        <v>149</v>
      </c>
    </row>
    <row r="13" spans="1:4" ht="24" x14ac:dyDescent="0.3">
      <c r="A13" s="4" t="s">
        <v>25</v>
      </c>
      <c r="B13" s="5" t="s">
        <v>51</v>
      </c>
      <c r="C13" s="5" t="s">
        <v>52</v>
      </c>
      <c r="D13" s="5" t="s">
        <v>53</v>
      </c>
    </row>
    <row r="14" spans="1:4" ht="48" x14ac:dyDescent="0.3">
      <c r="A14" s="4" t="s">
        <v>26</v>
      </c>
      <c r="B14" s="5" t="s">
        <v>54</v>
      </c>
      <c r="C14" s="5" t="s">
        <v>55</v>
      </c>
      <c r="D14" s="5" t="s">
        <v>56</v>
      </c>
    </row>
    <row r="15" spans="1:4" ht="36" x14ac:dyDescent="0.3">
      <c r="A15" s="4" t="s">
        <v>27</v>
      </c>
      <c r="B15" s="5" t="s">
        <v>54</v>
      </c>
      <c r="C15" s="5" t="s">
        <v>57</v>
      </c>
      <c r="D15" s="5" t="s">
        <v>58</v>
      </c>
    </row>
    <row r="16" spans="1:4" ht="36" x14ac:dyDescent="0.3">
      <c r="A16" s="4" t="s">
        <v>129</v>
      </c>
      <c r="B16" s="5" t="s">
        <v>36</v>
      </c>
      <c r="C16" s="5" t="s">
        <v>130</v>
      </c>
      <c r="D16" s="5" t="s">
        <v>131</v>
      </c>
    </row>
    <row r="17" spans="1:4" ht="24" x14ac:dyDescent="0.3">
      <c r="A17" s="4" t="s">
        <v>28</v>
      </c>
      <c r="B17" s="5" t="s">
        <v>59</v>
      </c>
      <c r="C17" s="5" t="s">
        <v>134</v>
      </c>
      <c r="D17" s="5" t="s">
        <v>29</v>
      </c>
    </row>
    <row r="18" spans="1:4" ht="24.6" thickBot="1" x14ac:dyDescent="0.35">
      <c r="A18" s="6" t="s">
        <v>135</v>
      </c>
      <c r="B18" s="7" t="s">
        <v>59</v>
      </c>
      <c r="C18" s="7" t="s">
        <v>136</v>
      </c>
      <c r="D18" s="7" t="s">
        <v>29</v>
      </c>
    </row>
    <row r="19" spans="1:4" x14ac:dyDescent="0.3">
      <c r="A19" s="32" t="s">
        <v>31</v>
      </c>
      <c r="B19" s="32"/>
      <c r="C19" s="32"/>
      <c r="D19" s="32"/>
    </row>
  </sheetData>
  <mergeCells count="2">
    <mergeCell ref="A1:D1"/>
    <mergeCell ref="A19:D1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D438-5BFC-4A41-966F-F2C3B45EACE0}">
  <dimension ref="A1:D19"/>
  <sheetViews>
    <sheetView showGridLines="0" workbookViewId="0">
      <selection sqref="A1:D1"/>
    </sheetView>
  </sheetViews>
  <sheetFormatPr defaultRowHeight="14.4" x14ac:dyDescent="0.3"/>
  <cols>
    <col min="1" max="4" width="20.6640625" customWidth="1"/>
  </cols>
  <sheetData>
    <row r="1" spans="1:4" x14ac:dyDescent="0.3">
      <c r="A1" s="31" t="s">
        <v>1</v>
      </c>
      <c r="B1" s="31"/>
      <c r="C1" s="31"/>
      <c r="D1" s="31"/>
    </row>
    <row r="2" spans="1:4" ht="36" x14ac:dyDescent="0.3">
      <c r="A2" s="3" t="s">
        <v>2</v>
      </c>
      <c r="B2" s="3" t="s">
        <v>3</v>
      </c>
      <c r="C2" s="3" t="s">
        <v>4</v>
      </c>
      <c r="D2" s="3" t="s">
        <v>5</v>
      </c>
    </row>
    <row r="3" spans="1:4" ht="24" x14ac:dyDescent="0.3">
      <c r="A3" s="4" t="s">
        <v>6</v>
      </c>
      <c r="B3" s="5" t="s">
        <v>7</v>
      </c>
      <c r="C3" s="5" t="s">
        <v>8</v>
      </c>
      <c r="D3" s="5" t="s">
        <v>9</v>
      </c>
    </row>
    <row r="4" spans="1:4" ht="36" x14ac:dyDescent="0.3">
      <c r="A4" s="4" t="s">
        <v>10</v>
      </c>
      <c r="B4" s="5" t="s">
        <v>11</v>
      </c>
      <c r="C4" s="5" t="s">
        <v>12</v>
      </c>
      <c r="D4" s="5" t="s">
        <v>13</v>
      </c>
    </row>
    <row r="5" spans="1:4" ht="36" x14ac:dyDescent="0.3">
      <c r="A5" s="4" t="s">
        <v>14</v>
      </c>
      <c r="B5" s="5" t="s">
        <v>15</v>
      </c>
      <c r="C5" s="5" t="s">
        <v>12</v>
      </c>
      <c r="D5" s="5" t="s">
        <v>13</v>
      </c>
    </row>
    <row r="6" spans="1:4" ht="24" x14ac:dyDescent="0.3">
      <c r="A6" s="4" t="s">
        <v>16</v>
      </c>
      <c r="B6" s="5" t="s">
        <v>17</v>
      </c>
      <c r="C6" s="5" t="s">
        <v>18</v>
      </c>
      <c r="D6" s="5" t="s">
        <v>13</v>
      </c>
    </row>
    <row r="7" spans="1:4" x14ac:dyDescent="0.3">
      <c r="A7" s="4" t="s">
        <v>19</v>
      </c>
      <c r="B7" s="5" t="s">
        <v>15</v>
      </c>
      <c r="C7" s="5" t="s">
        <v>20</v>
      </c>
      <c r="D7" s="5" t="s">
        <v>13</v>
      </c>
    </row>
    <row r="8" spans="1:4" ht="24" x14ac:dyDescent="0.3">
      <c r="A8" s="4" t="s">
        <v>21</v>
      </c>
      <c r="B8" s="5" t="s">
        <v>22</v>
      </c>
      <c r="C8" s="5" t="s">
        <v>8</v>
      </c>
      <c r="D8" s="5" t="s">
        <v>23</v>
      </c>
    </row>
    <row r="9" spans="1:4" ht="36" x14ac:dyDescent="0.3">
      <c r="A9" s="28" t="s">
        <v>24</v>
      </c>
      <c r="B9" s="21" t="s">
        <v>15</v>
      </c>
      <c r="C9" s="21" t="s">
        <v>20</v>
      </c>
      <c r="D9" s="21" t="s">
        <v>13</v>
      </c>
    </row>
    <row r="10" spans="1:4" ht="24" x14ac:dyDescent="0.3">
      <c r="A10" s="4" t="s">
        <v>147</v>
      </c>
      <c r="B10" s="5" t="s">
        <v>15</v>
      </c>
      <c r="C10" s="5" t="s">
        <v>20</v>
      </c>
      <c r="D10" s="5" t="s">
        <v>154</v>
      </c>
    </row>
    <row r="11" spans="1:4" ht="24" x14ac:dyDescent="0.3">
      <c r="A11" s="4" t="s">
        <v>150</v>
      </c>
      <c r="B11" s="5" t="s">
        <v>132</v>
      </c>
      <c r="C11" s="5"/>
      <c r="D11" s="5" t="s">
        <v>155</v>
      </c>
    </row>
    <row r="12" spans="1:4" ht="24" x14ac:dyDescent="0.3">
      <c r="A12" s="4" t="s">
        <v>156</v>
      </c>
      <c r="B12" s="5" t="s">
        <v>157</v>
      </c>
      <c r="C12" s="5" t="s">
        <v>8</v>
      </c>
      <c r="D12" s="5" t="s">
        <v>158</v>
      </c>
    </row>
    <row r="13" spans="1:4" ht="24" x14ac:dyDescent="0.3">
      <c r="A13" s="4" t="s">
        <v>25</v>
      </c>
      <c r="B13" s="5" t="s">
        <v>15</v>
      </c>
      <c r="C13" s="5" t="s">
        <v>20</v>
      </c>
      <c r="D13" s="5" t="s">
        <v>13</v>
      </c>
    </row>
    <row r="14" spans="1:4" ht="48" x14ac:dyDescent="0.3">
      <c r="A14" s="4" t="s">
        <v>26</v>
      </c>
      <c r="B14" s="5" t="s">
        <v>15</v>
      </c>
      <c r="C14" s="5" t="s">
        <v>8</v>
      </c>
      <c r="D14" s="5" t="s">
        <v>9</v>
      </c>
    </row>
    <row r="15" spans="1:4" ht="36" x14ac:dyDescent="0.3">
      <c r="A15" s="4" t="s">
        <v>27</v>
      </c>
      <c r="B15" s="5" t="s">
        <v>15</v>
      </c>
      <c r="C15" s="5" t="s">
        <v>8</v>
      </c>
      <c r="D15" s="5" t="s">
        <v>9</v>
      </c>
    </row>
    <row r="16" spans="1:4" ht="24" x14ac:dyDescent="0.3">
      <c r="A16" s="28" t="s">
        <v>129</v>
      </c>
      <c r="B16" s="21" t="s">
        <v>132</v>
      </c>
      <c r="C16" s="21" t="s">
        <v>133</v>
      </c>
      <c r="D16" s="21" t="s">
        <v>131</v>
      </c>
    </row>
    <row r="17" spans="1:4" ht="24" x14ac:dyDescent="0.3">
      <c r="A17" s="28" t="s">
        <v>28</v>
      </c>
      <c r="B17" s="21" t="s">
        <v>17</v>
      </c>
      <c r="C17" s="21" t="s">
        <v>18</v>
      </c>
      <c r="D17" s="21" t="s">
        <v>29</v>
      </c>
    </row>
    <row r="18" spans="1:4" ht="26.4" customHeight="1" thickBot="1" x14ac:dyDescent="0.35">
      <c r="A18" s="6" t="s">
        <v>135</v>
      </c>
      <c r="B18" s="7" t="s">
        <v>15</v>
      </c>
      <c r="C18" s="7" t="s">
        <v>137</v>
      </c>
      <c r="D18" s="7" t="s">
        <v>13</v>
      </c>
    </row>
    <row r="19" spans="1:4" x14ac:dyDescent="0.3">
      <c r="A19" s="33" t="s">
        <v>30</v>
      </c>
      <c r="B19" s="33"/>
      <c r="C19" s="33"/>
      <c r="D19" s="8" t="s">
        <v>31</v>
      </c>
    </row>
  </sheetData>
  <mergeCells count="2">
    <mergeCell ref="A1:D1"/>
    <mergeCell ref="A19:C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1092E-8287-4012-AD6F-7B947AD35FF6}">
  <dimension ref="A1:C6"/>
  <sheetViews>
    <sheetView workbookViewId="0">
      <selection sqref="A1:C1"/>
    </sheetView>
  </sheetViews>
  <sheetFormatPr defaultRowHeight="14.4" x14ac:dyDescent="0.3"/>
  <cols>
    <col min="1" max="3" width="40.6640625" customWidth="1"/>
  </cols>
  <sheetData>
    <row r="1" spans="1:3" x14ac:dyDescent="0.3">
      <c r="A1" s="31" t="s">
        <v>112</v>
      </c>
      <c r="B1" s="31"/>
      <c r="C1" s="31"/>
    </row>
    <row r="2" spans="1:3" ht="24" x14ac:dyDescent="0.3">
      <c r="A2" s="3" t="s">
        <v>113</v>
      </c>
      <c r="B2" s="3" t="s">
        <v>114</v>
      </c>
      <c r="C2" s="3" t="s">
        <v>0</v>
      </c>
    </row>
    <row r="3" spans="1:3" x14ac:dyDescent="0.3">
      <c r="A3" s="21" t="s">
        <v>115</v>
      </c>
      <c r="B3" s="21" t="s">
        <v>116</v>
      </c>
      <c r="C3" s="22" t="s">
        <v>117</v>
      </c>
    </row>
    <row r="4" spans="1:3" x14ac:dyDescent="0.3">
      <c r="A4" s="5" t="s">
        <v>118</v>
      </c>
      <c r="B4" s="5" t="s">
        <v>119</v>
      </c>
      <c r="C4" s="23" t="s">
        <v>120</v>
      </c>
    </row>
    <row r="5" spans="1:3" ht="15" thickBot="1" x14ac:dyDescent="0.35">
      <c r="A5" s="7" t="s">
        <v>121</v>
      </c>
      <c r="B5" s="7" t="s">
        <v>122</v>
      </c>
      <c r="C5" s="24" t="s">
        <v>123</v>
      </c>
    </row>
    <row r="6" spans="1:3" x14ac:dyDescent="0.3">
      <c r="A6" s="32" t="s">
        <v>31</v>
      </c>
      <c r="B6" s="32"/>
      <c r="C6" s="32"/>
    </row>
  </sheetData>
  <mergeCells count="2">
    <mergeCell ref="A6:C6"/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CF150-48F0-4BB1-A404-DA8C574B730D}">
  <dimension ref="A1:K38"/>
  <sheetViews>
    <sheetView showGridLines="0" workbookViewId="0">
      <selection activeCell="E1" sqref="E1"/>
    </sheetView>
  </sheetViews>
  <sheetFormatPr defaultColWidth="9.109375" defaultRowHeight="14.4" x14ac:dyDescent="0.3"/>
  <cols>
    <col min="1" max="1" width="12.6640625" style="12" customWidth="1"/>
    <col min="2" max="3" width="12.6640625" style="11" customWidth="1"/>
    <col min="4" max="16384" width="9.109375" style="9"/>
  </cols>
  <sheetData>
    <row r="1" spans="1:11" x14ac:dyDescent="0.3">
      <c r="A1" s="19" t="s">
        <v>111</v>
      </c>
      <c r="B1" s="20"/>
      <c r="C1" s="20"/>
      <c r="E1" s="29" t="s">
        <v>138</v>
      </c>
      <c r="K1" s="29" t="s">
        <v>139</v>
      </c>
    </row>
    <row r="2" spans="1:11" x14ac:dyDescent="0.3">
      <c r="A2" s="10" t="s">
        <v>60</v>
      </c>
    </row>
    <row r="3" spans="1:11" x14ac:dyDescent="0.3">
      <c r="A3" s="10" t="s">
        <v>61</v>
      </c>
      <c r="B3" s="11">
        <v>4.1313657399999997</v>
      </c>
      <c r="C3" s="11">
        <v>4.1313657399999997</v>
      </c>
    </row>
    <row r="4" spans="1:11" x14ac:dyDescent="0.3">
      <c r="A4" s="10" t="s">
        <v>62</v>
      </c>
      <c r="B4" s="11">
        <v>7.9834220999999994</v>
      </c>
      <c r="C4" s="11">
        <v>7.9834220999999994</v>
      </c>
    </row>
    <row r="5" spans="1:11" x14ac:dyDescent="0.3">
      <c r="A5" s="10" t="s">
        <v>63</v>
      </c>
      <c r="B5" s="11">
        <v>11.804188049999995</v>
      </c>
      <c r="C5" s="11">
        <v>11.804188049999995</v>
      </c>
    </row>
    <row r="6" spans="1:11" x14ac:dyDescent="0.3">
      <c r="A6" s="10" t="s">
        <v>64</v>
      </c>
      <c r="B6" s="11">
        <v>19.54527637</v>
      </c>
      <c r="C6" s="11">
        <v>19.54527637</v>
      </c>
    </row>
    <row r="7" spans="1:11" x14ac:dyDescent="0.3">
      <c r="A7" s="10" t="s">
        <v>65</v>
      </c>
      <c r="B7" s="11">
        <v>19.672957280000006</v>
      </c>
      <c r="C7" s="11">
        <v>19.672957280000006</v>
      </c>
    </row>
    <row r="8" spans="1:11" x14ac:dyDescent="0.3">
      <c r="A8" s="10" t="s">
        <v>66</v>
      </c>
      <c r="B8" s="11">
        <v>24.738436639999989</v>
      </c>
      <c r="C8" s="11">
        <v>24.738436639999989</v>
      </c>
    </row>
    <row r="9" spans="1:11" x14ac:dyDescent="0.3">
      <c r="A9" s="10" t="s">
        <v>67</v>
      </c>
      <c r="B9" s="11">
        <v>32.865143219999993</v>
      </c>
      <c r="C9" s="11">
        <v>32.865143219999993</v>
      </c>
    </row>
    <row r="10" spans="1:11" x14ac:dyDescent="0.3">
      <c r="A10" s="10" t="s">
        <v>68</v>
      </c>
      <c r="B10" s="11">
        <v>36.632351239999991</v>
      </c>
      <c r="C10" s="11">
        <v>36.632351239999991</v>
      </c>
    </row>
    <row r="11" spans="1:11" x14ac:dyDescent="0.3">
      <c r="A11" s="10" t="s">
        <v>69</v>
      </c>
      <c r="B11" s="11">
        <v>40.108959179999985</v>
      </c>
      <c r="C11" s="11">
        <v>40.108959179999985</v>
      </c>
    </row>
    <row r="12" spans="1:11" x14ac:dyDescent="0.3">
      <c r="A12" s="10" t="s">
        <v>70</v>
      </c>
      <c r="B12" s="11">
        <v>46.408414550000003</v>
      </c>
      <c r="C12" s="11">
        <v>46.408414550000003</v>
      </c>
    </row>
    <row r="13" spans="1:11" x14ac:dyDescent="0.3">
      <c r="A13" s="10" t="s">
        <v>71</v>
      </c>
      <c r="B13" s="11">
        <v>50.304436630000012</v>
      </c>
      <c r="C13" s="11">
        <v>50.304436630000012</v>
      </c>
    </row>
    <row r="14" spans="1:11" x14ac:dyDescent="0.3">
      <c r="A14" s="10" t="s">
        <v>72</v>
      </c>
      <c r="B14" s="11">
        <v>55.50069689</v>
      </c>
      <c r="C14" s="11">
        <v>55.50069689</v>
      </c>
    </row>
    <row r="15" spans="1:11" x14ac:dyDescent="0.3">
      <c r="A15" s="10" t="s">
        <v>73</v>
      </c>
      <c r="B15" s="11">
        <v>24.851419530000005</v>
      </c>
      <c r="C15" s="11">
        <v>4.7014190300000047</v>
      </c>
    </row>
    <row r="16" spans="1:11" x14ac:dyDescent="0.3">
      <c r="A16" s="10" t="s">
        <v>74</v>
      </c>
      <c r="B16" s="11">
        <v>90.392115000000032</v>
      </c>
      <c r="C16" s="11">
        <v>8.4486670000000306</v>
      </c>
    </row>
    <row r="17" spans="1:3" x14ac:dyDescent="0.3">
      <c r="A17" s="10" t="s">
        <v>75</v>
      </c>
      <c r="B17" s="11">
        <v>94.606117409999982</v>
      </c>
      <c r="C17" s="11">
        <v>12.662669409999982</v>
      </c>
    </row>
    <row r="18" spans="1:3" x14ac:dyDescent="0.3">
      <c r="A18" s="10" t="s">
        <v>76</v>
      </c>
      <c r="B18" s="11">
        <v>120.75177605999998</v>
      </c>
      <c r="C18" s="11">
        <v>18.658327559999986</v>
      </c>
    </row>
    <row r="19" spans="1:3" x14ac:dyDescent="0.3">
      <c r="A19" s="10" t="s">
        <v>77</v>
      </c>
      <c r="B19" s="11">
        <v>187.20305114000004</v>
      </c>
      <c r="C19" s="11">
        <v>23.316155140000046</v>
      </c>
    </row>
    <row r="20" spans="1:3" x14ac:dyDescent="0.3">
      <c r="A20" s="10" t="s">
        <v>78</v>
      </c>
      <c r="B20" s="11">
        <v>191.52050235000002</v>
      </c>
      <c r="C20" s="11">
        <v>27.633606350000022</v>
      </c>
    </row>
    <row r="21" spans="1:3" x14ac:dyDescent="0.3">
      <c r="A21" s="10" t="s">
        <v>79</v>
      </c>
      <c r="B21" s="11">
        <v>199.66059699999997</v>
      </c>
      <c r="C21" s="11">
        <v>35.773700999999967</v>
      </c>
    </row>
    <row r="22" spans="1:3" x14ac:dyDescent="0.3">
      <c r="A22" s="10" t="s">
        <v>80</v>
      </c>
      <c r="B22" s="11">
        <v>203.42372444999995</v>
      </c>
      <c r="C22" s="11">
        <v>39.536828449999959</v>
      </c>
    </row>
    <row r="23" spans="1:3" x14ac:dyDescent="0.3">
      <c r="A23" s="10" t="s">
        <v>81</v>
      </c>
      <c r="B23" s="11">
        <v>208.01466336999997</v>
      </c>
      <c r="C23" s="11">
        <v>44.127767369999972</v>
      </c>
    </row>
    <row r="24" spans="1:3" x14ac:dyDescent="0.3">
      <c r="A24" s="10" t="s">
        <v>82</v>
      </c>
      <c r="B24" s="11">
        <v>214.02023423</v>
      </c>
      <c r="C24" s="11">
        <v>50.133338229999993</v>
      </c>
    </row>
    <row r="25" spans="1:3" x14ac:dyDescent="0.3">
      <c r="A25" s="10" t="s">
        <v>83</v>
      </c>
      <c r="B25" s="11">
        <v>219.80459023999998</v>
      </c>
      <c r="C25" s="11">
        <v>55.917694239999982</v>
      </c>
    </row>
    <row r="26" spans="1:3" x14ac:dyDescent="0.3">
      <c r="A26" s="10" t="s">
        <v>84</v>
      </c>
      <c r="B26" s="11">
        <v>225.14758177000004</v>
      </c>
      <c r="C26" s="11">
        <v>61.260685770000038</v>
      </c>
    </row>
    <row r="27" spans="1:3" x14ac:dyDescent="0.3">
      <c r="A27" s="10" t="s">
        <v>85</v>
      </c>
      <c r="B27" s="11">
        <v>5.6128097499999994</v>
      </c>
      <c r="C27" s="11">
        <v>5.6128097499999994</v>
      </c>
    </row>
    <row r="28" spans="1:3" x14ac:dyDescent="0.3">
      <c r="A28" s="10" t="s">
        <v>86</v>
      </c>
      <c r="B28" s="11">
        <v>9.1559895900000026</v>
      </c>
      <c r="C28" s="11">
        <v>9.1559895900000026</v>
      </c>
    </row>
    <row r="29" spans="1:3" x14ac:dyDescent="0.3">
      <c r="A29" s="10" t="s">
        <v>87</v>
      </c>
      <c r="B29" s="11">
        <v>14.79248392</v>
      </c>
      <c r="C29" s="11">
        <v>14.79248392</v>
      </c>
    </row>
    <row r="30" spans="1:3" x14ac:dyDescent="0.3">
      <c r="A30" s="10" t="s">
        <v>88</v>
      </c>
      <c r="B30" s="11">
        <v>22.002206540000003</v>
      </c>
      <c r="C30" s="11">
        <v>22.002206540000003</v>
      </c>
    </row>
    <row r="31" spans="1:3" x14ac:dyDescent="0.3">
      <c r="A31" s="10" t="s">
        <v>89</v>
      </c>
      <c r="B31" s="11">
        <v>26.623129320000007</v>
      </c>
      <c r="C31" s="11">
        <v>26.623129320000007</v>
      </c>
    </row>
    <row r="32" spans="1:3" x14ac:dyDescent="0.3">
      <c r="A32" s="10" t="s">
        <v>90</v>
      </c>
      <c r="B32" s="11">
        <v>31.266679109999998</v>
      </c>
      <c r="C32" s="11">
        <v>31.266679109999998</v>
      </c>
    </row>
    <row r="33" spans="1:3" x14ac:dyDescent="0.3">
      <c r="A33" s="10" t="s">
        <v>91</v>
      </c>
      <c r="B33" s="11">
        <v>37.988357440000016</v>
      </c>
      <c r="C33" s="11">
        <v>37.988357440000016</v>
      </c>
    </row>
    <row r="34" spans="1:3" x14ac:dyDescent="0.3">
      <c r="A34" s="10" t="s">
        <v>92</v>
      </c>
      <c r="B34" s="11">
        <v>44.343159239999991</v>
      </c>
      <c r="C34" s="11">
        <v>44.343159239999991</v>
      </c>
    </row>
    <row r="35" spans="1:3" x14ac:dyDescent="0.3">
      <c r="A35" s="10" t="s">
        <v>93</v>
      </c>
      <c r="B35" s="11">
        <v>50.673866420000003</v>
      </c>
      <c r="C35" s="11">
        <v>50.673866420000003</v>
      </c>
    </row>
    <row r="36" spans="1:3" x14ac:dyDescent="0.3">
      <c r="A36" s="10" t="s">
        <v>94</v>
      </c>
      <c r="B36" s="11">
        <v>57.098505039999992</v>
      </c>
      <c r="C36" s="11">
        <v>57.098505039999992</v>
      </c>
    </row>
    <row r="37" spans="1:3" x14ac:dyDescent="0.3">
      <c r="A37" s="10" t="s">
        <v>95</v>
      </c>
      <c r="B37" s="11">
        <v>61.253926780000008</v>
      </c>
      <c r="C37" s="11">
        <v>61.253926780000008</v>
      </c>
    </row>
    <row r="38" spans="1:3" x14ac:dyDescent="0.3">
      <c r="A38" s="10" t="s">
        <v>96</v>
      </c>
      <c r="B38" s="11">
        <v>66.495391789999999</v>
      </c>
      <c r="C38" s="11">
        <v>66.495391789999999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0F80-462B-4D30-897C-3F9D58482F23}">
  <dimension ref="A1:K38"/>
  <sheetViews>
    <sheetView showGridLines="0" zoomScaleNormal="100" workbookViewId="0">
      <selection activeCell="F1" sqref="F1"/>
    </sheetView>
  </sheetViews>
  <sheetFormatPr defaultColWidth="9.109375" defaultRowHeight="14.4" x14ac:dyDescent="0.3"/>
  <cols>
    <col min="1" max="1" width="10.6640625" style="16" customWidth="1"/>
    <col min="2" max="4" width="20.6640625" style="15" customWidth="1"/>
    <col min="5" max="16384" width="9.109375" style="13"/>
  </cols>
  <sheetData>
    <row r="1" spans="1:11" x14ac:dyDescent="0.3">
      <c r="A1" s="17" t="s">
        <v>111</v>
      </c>
      <c r="B1" s="18" t="s">
        <v>109</v>
      </c>
      <c r="C1" s="18" t="s">
        <v>110</v>
      </c>
      <c r="D1" s="18" t="str">
        <f>C1</f>
        <v>Transfer v rámci VS</v>
      </c>
      <c r="F1" s="29" t="s">
        <v>140</v>
      </c>
      <c r="K1" s="29" t="s">
        <v>141</v>
      </c>
    </row>
    <row r="2" spans="1:11" x14ac:dyDescent="0.3">
      <c r="A2" s="14" t="s">
        <v>72</v>
      </c>
      <c r="B2" s="13"/>
      <c r="C2" s="13"/>
    </row>
    <row r="3" spans="1:11" x14ac:dyDescent="0.3">
      <c r="A3" s="14" t="s">
        <v>73</v>
      </c>
      <c r="B3" s="15">
        <v>21.666674</v>
      </c>
      <c r="D3" s="15">
        <f t="shared" ref="D3:D38" si="0">B3+C3</f>
        <v>21.666674</v>
      </c>
    </row>
    <row r="4" spans="1:11" x14ac:dyDescent="0.3">
      <c r="A4" s="14" t="s">
        <v>74</v>
      </c>
      <c r="B4" s="15">
        <v>43.33334</v>
      </c>
      <c r="D4" s="15">
        <f t="shared" si="0"/>
        <v>43.33334</v>
      </c>
    </row>
    <row r="5" spans="1:11" x14ac:dyDescent="0.3">
      <c r="A5" s="14" t="s">
        <v>75</v>
      </c>
      <c r="B5" s="15">
        <v>65.000005999999999</v>
      </c>
      <c r="D5" s="15">
        <f t="shared" si="0"/>
        <v>65.000005999999999</v>
      </c>
    </row>
    <row r="6" spans="1:11" x14ac:dyDescent="0.3">
      <c r="A6" s="14" t="s">
        <v>76</v>
      </c>
      <c r="B6" s="15">
        <v>86.666672000000005</v>
      </c>
      <c r="D6" s="15">
        <f t="shared" si="0"/>
        <v>86.666672000000005</v>
      </c>
    </row>
    <row r="7" spans="1:11" x14ac:dyDescent="0.3">
      <c r="A7" s="14" t="s">
        <v>77</v>
      </c>
      <c r="B7" s="15">
        <v>108.333338</v>
      </c>
      <c r="D7" s="15">
        <f t="shared" si="0"/>
        <v>108.333338</v>
      </c>
    </row>
    <row r="8" spans="1:11" x14ac:dyDescent="0.3">
      <c r="A8" s="14" t="s">
        <v>78</v>
      </c>
      <c r="B8" s="15">
        <v>130.00000399999999</v>
      </c>
      <c r="D8" s="15">
        <f t="shared" si="0"/>
        <v>130.00000399999999</v>
      </c>
    </row>
    <row r="9" spans="1:11" x14ac:dyDescent="0.3">
      <c r="A9" s="14" t="s">
        <v>79</v>
      </c>
      <c r="B9" s="15">
        <v>151.66667000000001</v>
      </c>
      <c r="D9" s="15">
        <f t="shared" si="0"/>
        <v>151.66667000000001</v>
      </c>
    </row>
    <row r="10" spans="1:11" x14ac:dyDescent="0.3">
      <c r="A10" s="14" t="s">
        <v>80</v>
      </c>
      <c r="B10" s="15">
        <v>173.333336</v>
      </c>
      <c r="D10" s="15">
        <f t="shared" si="0"/>
        <v>173.333336</v>
      </c>
    </row>
    <row r="11" spans="1:11" x14ac:dyDescent="0.3">
      <c r="A11" s="14" t="s">
        <v>81</v>
      </c>
      <c r="B11" s="15">
        <v>195.00000199999999</v>
      </c>
      <c r="D11" s="15">
        <f t="shared" si="0"/>
        <v>195.00000199999999</v>
      </c>
    </row>
    <row r="12" spans="1:11" x14ac:dyDescent="0.3">
      <c r="A12" s="14" t="s">
        <v>82</v>
      </c>
      <c r="B12" s="15">
        <v>216.66666799999999</v>
      </c>
      <c r="D12" s="15">
        <f t="shared" si="0"/>
        <v>216.66666799999999</v>
      </c>
    </row>
    <row r="13" spans="1:11" x14ac:dyDescent="0.3">
      <c r="A13" s="14" t="s">
        <v>83</v>
      </c>
      <c r="B13" s="15">
        <v>238.33333400000001</v>
      </c>
      <c r="D13" s="15">
        <f t="shared" si="0"/>
        <v>238.33333400000001</v>
      </c>
    </row>
    <row r="14" spans="1:11" x14ac:dyDescent="0.3">
      <c r="A14" s="14" t="s">
        <v>84</v>
      </c>
      <c r="B14" s="15">
        <v>333.75283300000001</v>
      </c>
      <c r="D14" s="15">
        <f t="shared" si="0"/>
        <v>333.75283300000001</v>
      </c>
    </row>
    <row r="15" spans="1:11" x14ac:dyDescent="0.3">
      <c r="A15" s="14" t="s">
        <v>85</v>
      </c>
      <c r="B15" s="15">
        <v>20.833369999999999</v>
      </c>
      <c r="D15" s="15">
        <f t="shared" si="0"/>
        <v>20.833369999999999</v>
      </c>
    </row>
    <row r="16" spans="1:11" x14ac:dyDescent="0.3">
      <c r="A16" s="14" t="s">
        <v>86</v>
      </c>
      <c r="B16" s="15">
        <v>22.69266189</v>
      </c>
      <c r="D16" s="15">
        <f t="shared" si="0"/>
        <v>22.69266189</v>
      </c>
    </row>
    <row r="17" spans="1:4" x14ac:dyDescent="0.3">
      <c r="A17" s="14" t="s">
        <v>87</v>
      </c>
      <c r="B17" s="15">
        <v>66.210826490000002</v>
      </c>
      <c r="D17" s="15">
        <f t="shared" si="0"/>
        <v>66.210826490000002</v>
      </c>
    </row>
    <row r="18" spans="1:4" x14ac:dyDescent="0.3">
      <c r="A18" s="14" t="s">
        <v>88</v>
      </c>
      <c r="B18" s="15">
        <v>89.157291620000009</v>
      </c>
      <c r="D18" s="15">
        <f t="shared" si="0"/>
        <v>89.157291620000009</v>
      </c>
    </row>
    <row r="19" spans="1:4" x14ac:dyDescent="0.3">
      <c r="A19" s="14" t="s">
        <v>89</v>
      </c>
      <c r="B19" s="15">
        <v>109.9906216</v>
      </c>
      <c r="C19" s="15">
        <v>2.0427139099999998</v>
      </c>
      <c r="D19" s="15">
        <f t="shared" si="0"/>
        <v>112.03333551</v>
      </c>
    </row>
    <row r="20" spans="1:4" x14ac:dyDescent="0.3">
      <c r="A20" s="14" t="s">
        <v>90</v>
      </c>
      <c r="B20" s="15">
        <v>109.9906216</v>
      </c>
      <c r="C20" s="15">
        <v>25.015638859999999</v>
      </c>
      <c r="D20" s="15">
        <f t="shared" si="0"/>
        <v>135.00626045999999</v>
      </c>
    </row>
    <row r="21" spans="1:4" x14ac:dyDescent="0.3">
      <c r="A21" s="14" t="s">
        <v>91</v>
      </c>
      <c r="B21" s="15">
        <v>109.9906216</v>
      </c>
      <c r="C21" s="15">
        <v>47.913058419999999</v>
      </c>
      <c r="D21" s="15">
        <f t="shared" si="0"/>
        <v>157.90368002</v>
      </c>
    </row>
    <row r="22" spans="1:4" x14ac:dyDescent="0.3">
      <c r="A22" s="14" t="s">
        <v>92</v>
      </c>
      <c r="B22" s="15">
        <v>109.9906216</v>
      </c>
      <c r="C22" s="15">
        <v>70.765466779999997</v>
      </c>
      <c r="D22" s="15">
        <f t="shared" si="0"/>
        <v>180.75608837999999</v>
      </c>
    </row>
    <row r="23" spans="1:4" x14ac:dyDescent="0.3">
      <c r="A23" s="14" t="s">
        <v>93</v>
      </c>
      <c r="B23" s="15">
        <v>109.9906216</v>
      </c>
      <c r="C23" s="15">
        <v>93.501058499999999</v>
      </c>
      <c r="D23" s="15">
        <f t="shared" si="0"/>
        <v>203.4916801</v>
      </c>
    </row>
    <row r="24" spans="1:4" x14ac:dyDescent="0.3">
      <c r="A24" s="14" t="s">
        <v>94</v>
      </c>
      <c r="C24" s="15">
        <v>226.15980440000001</v>
      </c>
      <c r="D24" s="15">
        <f t="shared" si="0"/>
        <v>226.15980440000001</v>
      </c>
    </row>
    <row r="25" spans="1:4" x14ac:dyDescent="0.3">
      <c r="A25" s="14" t="s">
        <v>95</v>
      </c>
      <c r="C25" s="15">
        <v>248.99381880000001</v>
      </c>
      <c r="D25" s="15">
        <f t="shared" si="0"/>
        <v>248.99381880000001</v>
      </c>
    </row>
    <row r="26" spans="1:4" x14ac:dyDescent="0.3">
      <c r="A26" s="14" t="s">
        <v>96</v>
      </c>
      <c r="C26" s="15">
        <v>272.477777</v>
      </c>
      <c r="D26" s="15">
        <f t="shared" si="0"/>
        <v>272.477777</v>
      </c>
    </row>
    <row r="27" spans="1:4" x14ac:dyDescent="0.3">
      <c r="A27" s="14" t="s">
        <v>97</v>
      </c>
      <c r="C27" s="15">
        <v>20.833369999999999</v>
      </c>
      <c r="D27" s="15">
        <f t="shared" si="0"/>
        <v>20.833369999999999</v>
      </c>
    </row>
    <row r="28" spans="1:4" x14ac:dyDescent="0.3">
      <c r="A28" s="14" t="s">
        <v>98</v>
      </c>
      <c r="C28" s="15">
        <v>43.480681189999999</v>
      </c>
      <c r="D28" s="15">
        <f t="shared" si="0"/>
        <v>43.480681189999999</v>
      </c>
    </row>
    <row r="29" spans="1:4" x14ac:dyDescent="0.3">
      <c r="A29" s="14" t="s">
        <v>99</v>
      </c>
      <c r="C29" s="15">
        <v>66.157068479999992</v>
      </c>
      <c r="D29" s="15">
        <f t="shared" si="0"/>
        <v>66.157068479999992</v>
      </c>
    </row>
    <row r="30" spans="1:4" x14ac:dyDescent="0.3">
      <c r="A30" s="14" t="s">
        <v>100</v>
      </c>
      <c r="C30" s="15">
        <v>89.041481680000004</v>
      </c>
      <c r="D30" s="15">
        <f t="shared" si="0"/>
        <v>89.041481680000004</v>
      </c>
    </row>
    <row r="31" spans="1:4" x14ac:dyDescent="0.3">
      <c r="A31" s="14" t="s">
        <v>101</v>
      </c>
      <c r="C31" s="15">
        <v>111.78541920000001</v>
      </c>
      <c r="D31" s="15">
        <f t="shared" si="0"/>
        <v>111.78541920000001</v>
      </c>
    </row>
    <row r="32" spans="1:4" x14ac:dyDescent="0.3">
      <c r="A32" s="14" t="s">
        <v>102</v>
      </c>
      <c r="C32" s="15">
        <v>134.647437</v>
      </c>
      <c r="D32" s="15">
        <f t="shared" si="0"/>
        <v>134.647437</v>
      </c>
    </row>
    <row r="33" spans="1:4" x14ac:dyDescent="0.3">
      <c r="A33" s="14" t="s">
        <v>103</v>
      </c>
      <c r="C33" s="15">
        <v>157.42742440000001</v>
      </c>
      <c r="D33" s="15">
        <f t="shared" si="0"/>
        <v>157.42742440000001</v>
      </c>
    </row>
    <row r="34" spans="1:4" x14ac:dyDescent="0.3">
      <c r="A34" s="14" t="s">
        <v>104</v>
      </c>
      <c r="C34" s="15">
        <v>180.2696522</v>
      </c>
      <c r="D34" s="15">
        <f t="shared" si="0"/>
        <v>180.2696522</v>
      </c>
    </row>
    <row r="35" spans="1:4" x14ac:dyDescent="0.3">
      <c r="A35" s="14" t="s">
        <v>105</v>
      </c>
      <c r="C35" s="15">
        <v>203.02179949999999</v>
      </c>
      <c r="D35" s="15">
        <f t="shared" si="0"/>
        <v>203.02179949999999</v>
      </c>
    </row>
    <row r="36" spans="1:4" x14ac:dyDescent="0.3">
      <c r="A36" s="14" t="s">
        <v>106</v>
      </c>
      <c r="C36" s="15">
        <v>225.75786640000001</v>
      </c>
      <c r="D36" s="15">
        <f t="shared" si="0"/>
        <v>225.75786640000001</v>
      </c>
    </row>
    <row r="37" spans="1:4" x14ac:dyDescent="0.3">
      <c r="A37" s="14" t="s">
        <v>107</v>
      </c>
      <c r="C37" s="15">
        <v>248.6022165</v>
      </c>
      <c r="D37" s="15">
        <f t="shared" si="0"/>
        <v>248.6022165</v>
      </c>
    </row>
    <row r="38" spans="1:4" x14ac:dyDescent="0.3">
      <c r="A38" s="14" t="s">
        <v>108</v>
      </c>
      <c r="C38" s="15">
        <v>272.48369960000002</v>
      </c>
      <c r="D38" s="15">
        <f t="shared" si="0"/>
        <v>272.48369960000002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2F00D-06A3-4D49-9359-BAF5B834BBB0}">
  <dimension ref="A1:N6"/>
  <sheetViews>
    <sheetView showGridLines="0" workbookViewId="0">
      <selection activeCell="N1" sqref="N1"/>
    </sheetView>
  </sheetViews>
  <sheetFormatPr defaultColWidth="9.109375" defaultRowHeight="14.4" x14ac:dyDescent="0.3"/>
  <cols>
    <col min="1" max="1" width="25.88671875" style="1" bestFit="1" customWidth="1"/>
    <col min="2" max="12" width="15.6640625" style="1" customWidth="1"/>
    <col min="13" max="16384" width="9.109375" style="1"/>
  </cols>
  <sheetData>
    <row r="1" spans="1:14" x14ac:dyDescent="0.3">
      <c r="N1" s="29" t="s">
        <v>142</v>
      </c>
    </row>
    <row r="2" spans="1:14" x14ac:dyDescent="0.3">
      <c r="A2" s="25"/>
      <c r="B2" s="25">
        <v>2013</v>
      </c>
      <c r="C2" s="25">
        <v>2014</v>
      </c>
      <c r="D2" s="25">
        <v>2015</v>
      </c>
      <c r="E2" s="25">
        <v>2016</v>
      </c>
      <c r="F2" s="25">
        <v>2017</v>
      </c>
      <c r="G2" s="25">
        <v>2018</v>
      </c>
      <c r="H2" s="25">
        <v>2019</v>
      </c>
      <c r="I2" s="25">
        <v>2020</v>
      </c>
      <c r="J2" s="25">
        <v>2021</v>
      </c>
      <c r="K2" s="25">
        <v>2022</v>
      </c>
      <c r="L2" s="25">
        <v>2023</v>
      </c>
    </row>
    <row r="3" spans="1:14" x14ac:dyDescent="0.3">
      <c r="A3" s="1" t="s">
        <v>125</v>
      </c>
      <c r="B3" s="26">
        <v>379.61007144999996</v>
      </c>
      <c r="C3" s="26">
        <v>447.98763956999989</v>
      </c>
      <c r="D3" s="26">
        <v>614.25307737000003</v>
      </c>
      <c r="E3" s="26">
        <v>681.37540181999998</v>
      </c>
      <c r="F3" s="26">
        <v>975.02962935000005</v>
      </c>
      <c r="G3" s="26">
        <v>1119.12469412</v>
      </c>
      <c r="H3" s="26">
        <v>676.61145649000002</v>
      </c>
      <c r="I3" s="26">
        <v>1002.69418902</v>
      </c>
      <c r="J3" s="26">
        <v>1287.1872316799995</v>
      </c>
      <c r="K3" s="26">
        <v>678.41190025999992</v>
      </c>
      <c r="L3" s="26">
        <v>700.03284622000001</v>
      </c>
    </row>
    <row r="4" spans="1:14" x14ac:dyDescent="0.3">
      <c r="A4" s="1" t="s">
        <v>126</v>
      </c>
      <c r="B4" s="27">
        <f t="shared" ref="B4:L4" si="0">B3/B6</f>
        <v>5.085695874479353E-3</v>
      </c>
      <c r="C4" s="27">
        <f t="shared" si="0"/>
        <v>5.8512824140601822E-3</v>
      </c>
      <c r="D4" s="27">
        <f t="shared" si="0"/>
        <v>7.6422163917722018E-3</v>
      </c>
      <c r="E4" s="27">
        <f t="shared" si="0"/>
        <v>8.3479789886500618E-3</v>
      </c>
      <c r="F4" s="27">
        <f t="shared" si="0"/>
        <v>1.1476283413802196E-2</v>
      </c>
      <c r="G4" s="27">
        <f t="shared" si="0"/>
        <v>1.2396716001945149E-2</v>
      </c>
      <c r="H4" s="27">
        <f t="shared" si="0"/>
        <v>7.1563125041910151E-3</v>
      </c>
      <c r="I4" s="27">
        <f t="shared" si="0"/>
        <v>1.0630701978358916E-2</v>
      </c>
      <c r="J4" s="27">
        <f t="shared" si="0"/>
        <v>1.2624433421734008E-2</v>
      </c>
      <c r="K4" s="27">
        <f t="shared" si="0"/>
        <v>6.1624173643774188E-3</v>
      </c>
      <c r="L4" s="27">
        <f t="shared" si="0"/>
        <v>5.6950790010323882E-3</v>
      </c>
    </row>
    <row r="6" spans="1:14" x14ac:dyDescent="0.3">
      <c r="A6" s="1" t="s">
        <v>124</v>
      </c>
      <c r="B6" s="26">
        <v>74642.7</v>
      </c>
      <c r="C6" s="26">
        <v>76562.3</v>
      </c>
      <c r="D6" s="26">
        <v>80376.3</v>
      </c>
      <c r="E6" s="26">
        <v>81621.600000000006</v>
      </c>
      <c r="F6" s="26">
        <v>84960.4</v>
      </c>
      <c r="G6" s="26">
        <v>90275.9</v>
      </c>
      <c r="H6" s="26">
        <v>94547.5</v>
      </c>
      <c r="I6" s="26">
        <v>94320.6</v>
      </c>
      <c r="J6" s="26">
        <v>101960</v>
      </c>
      <c r="K6" s="26">
        <v>110088.6</v>
      </c>
      <c r="L6" s="26">
        <v>122918.9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72E64A-8164-4326-BE80-AAA9CEA17232}">
  <ds:schemaRefs>
    <ds:schemaRef ds:uri="ca90bd8a-abf5-4496-9b56-aba63058f6b7"/>
    <ds:schemaRef ds:uri="http://purl.org/dc/terms/"/>
    <ds:schemaRef ds:uri="http://www.w3.org/XML/1998/namespace"/>
    <ds:schemaRef ds:uri="http://schemas.openxmlformats.org/package/2006/metadata/core-properties"/>
    <ds:schemaRef ds:uri="9d76330f-e8f1-434f-b6cd-d02727bbea50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D829389-CAB4-4690-BA15-AEF010ACD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56DDD4-6037-4667-BBFA-DA8A37431D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2</vt:i4>
      </vt:variant>
    </vt:vector>
  </HeadingPairs>
  <TitlesOfParts>
    <vt:vector size="12" baseType="lpstr">
      <vt:lpstr>O1</vt:lpstr>
      <vt:lpstr>O2</vt:lpstr>
      <vt:lpstr>O3</vt:lpstr>
      <vt:lpstr>T1</vt:lpstr>
      <vt:lpstr>T2</vt:lpstr>
      <vt:lpstr>T3</vt:lpstr>
      <vt:lpstr>G1,G2</vt:lpstr>
      <vt:lpstr>G3,G4</vt:lpstr>
      <vt:lpstr>G5</vt:lpstr>
      <vt:lpstr>G6</vt:lpstr>
      <vt:lpstr>'T1'!_Toc174522533</vt:lpstr>
      <vt:lpstr>'T2'!_Toc174522534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Majher</dc:creator>
  <cp:lastModifiedBy>Lenka Zacharova</cp:lastModifiedBy>
  <dcterms:created xsi:type="dcterms:W3CDTF">2024-07-04T15:07:22Z</dcterms:created>
  <dcterms:modified xsi:type="dcterms:W3CDTF">2024-12-18T11:20:59Z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