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Fiskal\semafor\__web\2024_09\"/>
    </mc:Choice>
  </mc:AlternateContent>
  <xr:revisionPtr revIDLastSave="0" documentId="8_{E0FE1B7E-4B11-4502-BD2A-950256C4F74F}" xr6:coauthVersionLast="47" xr6:coauthVersionMax="47" xr10:uidLastSave="{00000000-0000-0000-0000-000000000000}"/>
  <bookViews>
    <workbookView xWindow="-2850" yWindow="-14510" windowWidth="25820" windowHeight="14020" xr2:uid="{449A3064-85A5-499C-9E09-32BC07533B7C}"/>
  </bookViews>
  <sheets>
    <sheet name="2024" sheetId="9" r:id="rId1"/>
    <sheet name="2024_vplyvy" sheetId="10" r:id="rId2"/>
    <sheet name="2024_vplyvy_konsolidovan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8" i="9" l="1"/>
  <c r="Q49" i="9" s="1"/>
  <c r="Q9" i="9"/>
  <c r="P48" i="9"/>
  <c r="P49" i="9" s="1"/>
  <c r="P9" i="9"/>
  <c r="P10" i="9" s="1"/>
  <c r="O48" i="9"/>
  <c r="O49" i="9" s="1"/>
  <c r="O9" i="9"/>
  <c r="O10" i="9" s="1"/>
  <c r="Q94" i="9" l="1"/>
  <c r="Q1" i="9" s="1"/>
  <c r="Q10" i="9"/>
  <c r="Q2" i="9"/>
  <c r="Q3" i="9"/>
  <c r="Q4" i="9"/>
  <c r="Q95" i="9"/>
  <c r="P94" i="9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P1" i="9" l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P4" i="9" l="1"/>
  <c r="P2" i="9"/>
  <c r="O2" i="9"/>
  <c r="N1" i="9"/>
  <c r="O4" i="9" s="1"/>
  <c r="M1" i="9"/>
  <c r="M2" i="9" s="1"/>
  <c r="L1" i="9"/>
  <c r="J1" i="9"/>
  <c r="K95" i="9"/>
  <c r="K1" i="9"/>
  <c r="K4" i="9" s="1"/>
  <c r="G94" i="9"/>
  <c r="G1" i="9" s="1"/>
  <c r="I94" i="9"/>
  <c r="I95" i="9" s="1"/>
  <c r="D94" i="9"/>
  <c r="D1" i="9" s="1"/>
  <c r="D2" i="9" s="1"/>
  <c r="D10" i="9"/>
  <c r="G10" i="9"/>
  <c r="F94" i="9"/>
  <c r="I10" i="9"/>
  <c r="G95" i="9" l="1"/>
  <c r="P3" i="9"/>
  <c r="J2" i="9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<sst xmlns="http://schemas.openxmlformats.org/spreadsheetml/2006/main" count="304" uniqueCount="180">
  <si>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</si>
  <si>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</si>
  <si>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</si>
  <si>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</si>
  <si>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</si>
  <si>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</si>
  <si>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</si>
  <si>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</si>
  <si>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</si>
  <si>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</si>
  <si>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</si>
  <si>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</si>
  <si>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</si>
  <si>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</si>
  <si>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</si>
  <si>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</si>
  <si>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</si>
  <si>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</si>
  <si>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</si>
  <si>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</si>
  <si>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</si>
  <si>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</si>
  <si>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</si>
  <si>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</si>
  <si>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</si>
  <si>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</si>
  <si>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</si>
  <si>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</si>
  <si>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</si>
  <si>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</si>
  <si>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</si>
  <si>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</si>
  <si>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</si>
  <si>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</si>
  <si>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</si>
  <si>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</si>
  <si>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</si>
  <si>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</si>
  <si>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</si>
  <si>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</si>
  <si>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</si>
  <si>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</si>
  <si>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</si>
  <si>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</si>
  <si>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</si>
  <si>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</si>
  <si>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</si>
  <si>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</si>
  <si>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</si>
  <si>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</si>
  <si>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</si>
  <si>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</si>
  <si>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</si>
  <si>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</si>
  <si>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</si>
  <si>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</si>
  <si>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</si>
  <si>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</si>
  <si>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</si>
  <si>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</si>
  <si>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</si>
  <si>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</si>
  <si>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</si>
  <si>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</si>
  <si>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</si>
  <si>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</si>
  <si>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</si>
  <si>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</si>
  <si>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</si>
  <si>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</si>
  <si>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</si>
  <si>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</si>
  <si>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</si>
  <si>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</si>
  <si>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</si>
  <si>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</si>
  <si>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</si>
  <si>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</si>
  <si>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</si>
  <si>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</si>
  <si>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</si>
  <si>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</si>
  <si>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</si>
  <si>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</si>
  <si>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</si>
  <si>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</si>
  <si>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</si>
  <si>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</si>
  <si>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</si>
  <si>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</si>
  <si>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</si>
  <si>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</si>
  <si>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</si>
  <si>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</si>
  <si>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</si>
  <si>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</si>
  <si>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</si>
  <si>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</si>
  <si>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</si>
  <si>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</si>
  <si>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</si>
  <si>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</si>
  <si>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</si>
  <si>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</si>
  <si>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</si>
  <si>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</si>
  <si>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</si>
  <si>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</si>
  <si>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</si>
  <si>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</si>
  <si>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</si>
  <si>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</si>
  <si>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</si>
  <si>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</si>
  <si>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</si>
  <si>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</si>
  <si>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</si>
  <si>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</si>
  <si>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</si>
  <si>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</si>
  <si>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</si>
  <si>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</si>
  <si>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</si>
  <si>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</si>
  <si>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</si>
  <si>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</si>
  <si>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</si>
  <si>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</si>
  <si>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</si>
  <si>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</si>
  <si>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</si>
  <si>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</si>
  <si>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</si>
  <si>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</si>
  <si>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</si>
  <si>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</si>
  <si>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</si>
  <si>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</si>
  <si>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</si>
  <si>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</si>
  <si>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</si>
  <si>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</si>
  <si>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</si>
  <si>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</si>
  <si>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</si>
  <si>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</si>
  <si>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</si>
  <si>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</si>
  <si>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</si>
  <si>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</si>
  <si>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</si>
  <si>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</si>
  <si>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</si>
  <si>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</si>
  <si>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</si>
  <si>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</si>
  <si>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</si>
  <si>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</si>
  <si>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</si>
  <si>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</si>
  <si>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</si>
  <si>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</si>
  <si>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</si>
  <si>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</si>
  <si>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</si>
  <si>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</si>
  <si>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</si>
  <si>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</si>
  <si>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</si>
  <si>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</si>
  <si>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</si>
  <si>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</si>
  <si>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</si>
  <si>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</si>
  <si>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</si>
  <si>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</si>
  <si>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</si>
  <si>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</si>
  <si>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</si>
  <si>
    <t>2024/09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</si>
</sst>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Q96"/>
  <sheetViews>
    <sheetView showGridLines="0" tabSelected="1" zoomScaleNormal="100" workbookViewId="0">
      <pane xSplit="3" ySplit="8" topLeftCell="K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17" width="16.6640625" customWidth="1"/>
  </cols>
  <sheetData>
    <row r="1" spans="1:17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  <c r="Q1" s="2">
        <f t="shared" ref="Q1" si="4">Q94</f>
        <v>-7632.3139356342872</v>
      </c>
    </row>
    <row r="2" spans="1:17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5">TEXT(ROUND(I1,0),"# ###")&amp;" mil.eur"</f>
        <v>-7 878 mil.eur</v>
      </c>
      <c r="J2" s="5" t="str">
        <f t="shared" si="5"/>
        <v>-7 616 mil.eur</v>
      </c>
      <c r="K2" s="5" t="str">
        <f t="shared" ref="K2:L2" si="6">TEXT(ROUND(K1,0),"# ###")&amp;" mil.eur"</f>
        <v>-7 483 mil.eur</v>
      </c>
      <c r="L2" s="5" t="str">
        <f t="shared" si="6"/>
        <v>-7 587 mil.eur</v>
      </c>
      <c r="M2" s="5" t="str">
        <f t="shared" ref="M2:N2" si="7">TEXT(ROUND(M1,0),"# ###")&amp;" mil.eur"</f>
        <v>-7 391 mil.eur</v>
      </c>
      <c r="N2" s="5" t="str">
        <f t="shared" si="7"/>
        <v>-7 078 mil.eur</v>
      </c>
      <c r="O2" s="5" t="str">
        <f t="shared" ref="O2:P2" si="8">TEXT(ROUND(O1,0),"# ###")&amp;" mil.eur"</f>
        <v>-7 174 mil.eur</v>
      </c>
      <c r="P2" s="5" t="str">
        <f t="shared" si="8"/>
        <v>-7 373 mil.eur</v>
      </c>
      <c r="Q2" s="5" t="str">
        <f t="shared" ref="Q2" si="9">TEXT(ROUND(Q1,0),"# ###")&amp;" mil.eur"</f>
        <v>-7 632 mil.eur</v>
      </c>
    </row>
    <row r="3" spans="1:17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10">IF(I1-$D$1&gt;0,"+","")&amp;TEXT(ROUND((I1-$D$1),0),"# ###")&amp;" mil.eur"</f>
        <v>-37 mil.eur</v>
      </c>
      <c r="J3" s="7" t="str">
        <f t="shared" si="10"/>
        <v>+225 mil.eur</v>
      </c>
      <c r="K3" s="7" t="str">
        <f t="shared" ref="K3:L3" si="11">IF(K1-$D$1&gt;0,"+","")&amp;TEXT(ROUND((K1-$D$1),0),"# ###")&amp;" mil.eur"</f>
        <v>+358 mil.eur</v>
      </c>
      <c r="L3" s="7" t="str">
        <f t="shared" si="11"/>
        <v>+254 mil.eur</v>
      </c>
      <c r="M3" s="7" t="str">
        <f t="shared" ref="M3:N3" si="12">IF(M1-$D$1&gt;0,"+","")&amp;TEXT(ROUND((M1-$D$1),0),"# ###")&amp;" mil.eur"</f>
        <v>+450 mil.eur</v>
      </c>
      <c r="N3" s="7" t="str">
        <f t="shared" si="12"/>
        <v>+762 mil.eur</v>
      </c>
      <c r="O3" s="7" t="str">
        <f t="shared" ref="O3:P3" si="13">IF(O1-$D$1&gt;0,"+","")&amp;TEXT(ROUND((O1-$D$1),0),"# ###")&amp;" mil.eur"</f>
        <v>+667 mil.eur</v>
      </c>
      <c r="P3" s="7" t="str">
        <f t="shared" si="13"/>
        <v>+468 mil.eur</v>
      </c>
      <c r="Q3" s="7" t="str">
        <f t="shared" ref="Q3" si="14">IF(Q1-$D$1&gt;0,"+","")&amp;TEXT(ROUND((Q1-$D$1),0),"# ###")&amp;" mil.eur"</f>
        <v>+208 mil.eur</v>
      </c>
    </row>
    <row r="4" spans="1:17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15">IF(J1-I1&gt;0,"+","")&amp;TEXT(ROUND((J1-I1),0),"# ###")&amp;" mil.eur"</f>
        <v>+262 mil.eur</v>
      </c>
      <c r="K4" s="48" t="str">
        <f t="shared" ref="K4" si="16">IF(K1-J1&gt;0,"+","")&amp;TEXT(ROUND((K1-J1),0),"# ###")&amp;" mil.eur"</f>
        <v>+133 mil.eur</v>
      </c>
      <c r="L4" s="48" t="str">
        <f t="shared" ref="L4" si="17">IF(L1-K1&gt;0,"+","")&amp;TEXT(ROUND((L1-K1),0),"# ###")&amp;" mil.eur"</f>
        <v>-104 mil.eur</v>
      </c>
      <c r="M4" s="48" t="str">
        <f t="shared" ref="M4" si="18">IF(M1-L1&gt;0,"+","")&amp;TEXT(ROUND((M1-L1),0),"# ###")&amp;" mil.eur"</f>
        <v>+196 mil.eur</v>
      </c>
      <c r="N4" s="48" t="str">
        <f t="shared" ref="N4:Q4" si="19">IF(N1-M1&gt;0,"+","")&amp;TEXT(ROUND((N1-M1),0),"# ###")&amp;" mil.eur"</f>
        <v>+312 mil.eur</v>
      </c>
      <c r="O4" s="48" t="str">
        <f t="shared" si="19"/>
        <v>-95 mil.eur</v>
      </c>
      <c r="P4" s="48" t="str">
        <f t="shared" si="19"/>
        <v>-199 mil.eur</v>
      </c>
      <c r="Q4" s="48" t="str">
        <f t="shared" si="19"/>
        <v>-259 mil.eur</v>
      </c>
    </row>
    <row r="5" spans="1:17" ht="15" customHeight="1" x14ac:dyDescent="0.3">
      <c r="A5" s="1"/>
      <c r="B5" s="51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  <c r="Q5" s="11"/>
    </row>
    <row r="6" spans="1:17" ht="15" customHeight="1" thickBot="1" x14ac:dyDescent="0.35">
      <c r="A6" s="1"/>
      <c r="B6" s="52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  <c r="Q6" s="11"/>
    </row>
    <row r="7" spans="1:17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  <c r="Q7" s="15" t="s">
        <v>3</v>
      </c>
    </row>
    <row r="8" spans="1:17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  <c r="Q8" s="17" t="s">
        <v>179</v>
      </c>
    </row>
    <row r="9" spans="1:17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20">I11+I31+I36+I43</f>
        <v>53692.739364101471</v>
      </c>
      <c r="J9" s="30">
        <f t="shared" si="20"/>
        <v>53714.383017738059</v>
      </c>
      <c r="K9" s="30">
        <f t="shared" ref="K9:L9" si="21">K11+K31+K36+K43</f>
        <v>53814.241532807035</v>
      </c>
      <c r="L9" s="30">
        <f t="shared" si="21"/>
        <v>53981.769385391402</v>
      </c>
      <c r="M9" s="30">
        <f t="shared" ref="M9:N9" si="22">M11+M31+M36+M43</f>
        <v>54335.880646592421</v>
      </c>
      <c r="N9" s="30">
        <f t="shared" si="22"/>
        <v>54812.351350434394</v>
      </c>
      <c r="O9" s="30">
        <f t="shared" ref="O9:P9" si="23">O11+O31+O36+O43</f>
        <v>54711.380305711282</v>
      </c>
      <c r="P9" s="30">
        <f t="shared" si="23"/>
        <v>54631.4843469271</v>
      </c>
      <c r="Q9" s="30">
        <f t="shared" ref="Q9" si="24">Q11+Q31+Q36+Q43</f>
        <v>54178.042190117645</v>
      </c>
    </row>
    <row r="10" spans="1:17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25">I9/I$96*100</f>
        <v>41.821172291558277</v>
      </c>
      <c r="J10" s="31">
        <f t="shared" si="25"/>
        <v>41.838030492098518</v>
      </c>
      <c r="K10" s="31">
        <f t="shared" ref="K10:L10" si="26">K9/K$96*100</f>
        <v>41.676889413391962</v>
      </c>
      <c r="L10" s="31">
        <f t="shared" si="26"/>
        <v>41.583134919452583</v>
      </c>
      <c r="M10" s="31">
        <f t="shared" ref="M10:N10" si="27">M9/M$96*100</f>
        <v>41.855913239220008</v>
      </c>
      <c r="N10" s="31">
        <f t="shared" si="27"/>
        <v>41.945328282484347</v>
      </c>
      <c r="O10" s="31">
        <f t="shared" ref="O10:P10" si="28">O9/O$96*100</f>
        <v>41.868059865538335</v>
      </c>
      <c r="P10" s="31">
        <f t="shared" si="28"/>
        <v>41.806919225936504</v>
      </c>
      <c r="Q10" s="31">
        <f t="shared" ref="Q10" si="29">Q9/Q$96*100</f>
        <v>41.149744904985042</v>
      </c>
    </row>
    <row r="11" spans="1:17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  <c r="Q11" s="20">
        <v>25648.622587463884</v>
      </c>
    </row>
    <row r="12" spans="1:17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  <c r="Q12" s="11">
        <v>15018.828305927513</v>
      </c>
    </row>
    <row r="13" spans="1:17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  <c r="Q13" s="11">
        <v>9800</v>
      </c>
    </row>
    <row r="14" spans="1:17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  <c r="Q14" s="11">
        <v>2724.1800000000003</v>
      </c>
    </row>
    <row r="15" spans="1:17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  <c r="Q15" s="11">
        <v>592.31277304299999</v>
      </c>
    </row>
    <row r="16" spans="1:17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  <c r="Q17" s="11">
        <v>345.00856299999998</v>
      </c>
    </row>
    <row r="18" spans="1:17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  <c r="Q18" s="11">
        <v>139.5</v>
      </c>
    </row>
    <row r="19" spans="1:17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  <c r="Q19" s="11">
        <v>383.18400000000003</v>
      </c>
    </row>
    <row r="20" spans="1:17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  <c r="Q20" s="11">
        <v>1034.6429698845131</v>
      </c>
    </row>
    <row r="21" spans="1:17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  <c r="Q21" s="11">
        <v>10629.794281536369</v>
      </c>
    </row>
    <row r="22" spans="1:17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  <c r="Q22" s="11">
        <v>4781</v>
      </c>
    </row>
    <row r="23" spans="1:17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  <c r="Q25" s="11">
        <v>5181</v>
      </c>
    </row>
    <row r="26" spans="1:17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  <c r="Q26" s="11">
        <v>516</v>
      </c>
    </row>
    <row r="27" spans="1:17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  <c r="Q27" s="11">
        <v>529.4</v>
      </c>
    </row>
    <row r="28" spans="1:17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  <c r="Q28" s="11">
        <v>46.755835686370389</v>
      </c>
    </row>
    <row r="29" spans="1:17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  <c r="Q29" s="11">
        <v>91.638445849999698</v>
      </c>
    </row>
    <row r="30" spans="1:17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1:17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  <c r="Q31" s="20">
        <v>20762.864157418928</v>
      </c>
    </row>
    <row r="32" spans="1:17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  <c r="Q32" s="11">
        <v>20342.251659999998</v>
      </c>
    </row>
    <row r="33" spans="1:17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  <c r="Q35" s="11">
        <v>420.61249741892914</v>
      </c>
    </row>
    <row r="36" spans="1:17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  <c r="Q36" s="20">
        <v>4889.3103129941319</v>
      </c>
    </row>
    <row r="37" spans="1:17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  <c r="Q37" s="11">
        <v>3652.814781092156</v>
      </c>
    </row>
    <row r="38" spans="1:17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  <c r="Q38" s="11">
        <v>3114.2700468797802</v>
      </c>
    </row>
    <row r="39" spans="1:17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  <c r="Q39" s="11">
        <v>538.5447342123756</v>
      </c>
    </row>
    <row r="40" spans="1:17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  <c r="Q40" s="11">
        <v>1236.4955319019764</v>
      </c>
    </row>
    <row r="41" spans="1:17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  <c r="Q41" s="11">
        <v>392.99338099999989</v>
      </c>
    </row>
    <row r="42" spans="1:17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  <c r="Q42" s="11">
        <v>716.75171090197637</v>
      </c>
    </row>
    <row r="43" spans="1:17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  <c r="Q43" s="20">
        <v>2877.2451322406969</v>
      </c>
    </row>
    <row r="44" spans="1:17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  <c r="Q44" s="11">
        <v>1987.1942171482497</v>
      </c>
    </row>
    <row r="45" spans="1:17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  <c r="Q46" s="11">
        <v>1376.0315197873938</v>
      </c>
    </row>
    <row r="47" spans="1:17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  <c r="Q47" s="11">
        <v>1501.2136124533031</v>
      </c>
    </row>
    <row r="48" spans="1:17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30">F51+F54+F55+F58+F64+F67+F84+F88</f>
        <v>0</v>
      </c>
      <c r="G48" s="30">
        <f t="shared" si="30"/>
        <v>0</v>
      </c>
      <c r="H48" s="29"/>
      <c r="I48" s="30">
        <f t="shared" ref="I48:J48" si="31">I51+I54+I55+I58+I64+I67+I84+I88</f>
        <v>61570.531367818003</v>
      </c>
      <c r="J48" s="30">
        <f t="shared" si="31"/>
        <v>61329.954572195435</v>
      </c>
      <c r="K48" s="30">
        <f t="shared" ref="K48:L48" si="32">K51+K54+K55+K58+K64+K67+K84+K88</f>
        <v>61297.011569138864</v>
      </c>
      <c r="L48" s="30">
        <f t="shared" si="32"/>
        <v>61568.731330125287</v>
      </c>
      <c r="M48" s="30">
        <f t="shared" ref="M48:N48" si="33">M51+M54+M55+M58+M64+M67+M84+M88</f>
        <v>61726.606004367299</v>
      </c>
      <c r="N48" s="30">
        <f t="shared" si="33"/>
        <v>61890.782793126447</v>
      </c>
      <c r="O48" s="30">
        <f t="shared" ref="O48:P48" si="34">O51+O54+O55+O58+O64+O67+O84+O88</f>
        <v>61885.246604479747</v>
      </c>
      <c r="P48" s="30">
        <f t="shared" si="34"/>
        <v>62004.423895769985</v>
      </c>
      <c r="Q48" s="30">
        <f t="shared" ref="Q48" si="35">Q51+Q54+Q55+Q58+Q64+Q67+Q84+Q88</f>
        <v>61810.356125751932</v>
      </c>
    </row>
    <row r="49" spans="1:17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36">I48/I$96*100</f>
        <v>47.957169459264023</v>
      </c>
      <c r="J49" s="31">
        <f t="shared" si="36"/>
        <v>47.769784651965303</v>
      </c>
      <c r="K49" s="31">
        <f t="shared" ref="K49:L49" si="37">K48/K$96*100</f>
        <v>47.47198324779869</v>
      </c>
      <c r="L49" s="31">
        <f t="shared" si="37"/>
        <v>47.427509154840273</v>
      </c>
      <c r="M49" s="31">
        <f t="shared" ref="M49:N49" si="38">M48/M$96*100</f>
        <v>47.549122876548829</v>
      </c>
      <c r="N49" s="31">
        <f t="shared" si="38"/>
        <v>47.362120725679254</v>
      </c>
      <c r="O49" s="31">
        <f t="shared" ref="O49:P49" si="39">O48/O$96*100</f>
        <v>47.357884139499347</v>
      </c>
      <c r="P49" s="31">
        <f t="shared" si="39"/>
        <v>47.449084945226986</v>
      </c>
      <c r="Q49" s="31">
        <f t="shared" ref="Q49" si="40">Q48/Q$96*100</f>
        <v>46.946701730852055</v>
      </c>
    </row>
    <row r="50" spans="1:17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  <c r="Q50" s="20">
        <v>55877.290190490443</v>
      </c>
    </row>
    <row r="51" spans="1:17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  <c r="Q51" s="11">
        <v>14385.29834580926</v>
      </c>
    </row>
    <row r="52" spans="1:17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  <c r="Q52" s="11">
        <v>10479.634894495039</v>
      </c>
    </row>
    <row r="53" spans="1:17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  <c r="Q53" s="11">
        <v>3905.6634513142212</v>
      </c>
    </row>
    <row r="54" spans="1:17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  <c r="Q54" s="11">
        <v>7958.3578591942596</v>
      </c>
    </row>
    <row r="55" spans="1:17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  <c r="Q55" s="11">
        <v>120.17884956597476</v>
      </c>
    </row>
    <row r="56" spans="1:17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  <c r="Q56" s="11">
        <v>101.61308724734366</v>
      </c>
    </row>
    <row r="57" spans="1:17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  <c r="Q57" s="11">
        <v>18.565762318631101</v>
      </c>
    </row>
    <row r="58" spans="1:17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  <c r="Q58" s="11">
        <v>2343.0942421390669</v>
      </c>
    </row>
    <row r="59" spans="1:17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  <c r="Q59" s="11"/>
    </row>
    <row r="60" spans="1:17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  <c r="Q60" s="11"/>
    </row>
    <row r="61" spans="1:17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  <c r="Q61" s="11"/>
    </row>
    <row r="62" spans="1:17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  <c r="Q62" s="11"/>
    </row>
    <row r="63" spans="1:17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  <c r="Q63" s="11"/>
    </row>
    <row r="64" spans="1:17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  <c r="Q64" s="11">
        <v>1759.4782220037905</v>
      </c>
    </row>
    <row r="65" spans="1:17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  <c r="Q65" s="11">
        <v>1759.4782220037905</v>
      </c>
    </row>
    <row r="66" spans="1:17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1:17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  <c r="Q67" s="11">
        <v>26881.439423803255</v>
      </c>
    </row>
    <row r="68" spans="1:17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  <c r="Q68" s="11">
        <v>22224.806360146289</v>
      </c>
    </row>
    <row r="69" spans="1:17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  <c r="Q69" s="11">
        <v>63.57743727549866</v>
      </c>
    </row>
    <row r="70" spans="1:17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  <c r="Q70" s="11">
        <v>1074.415575085816</v>
      </c>
    </row>
    <row r="71" spans="1:17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  <c r="Q71" s="11">
        <v>13230.61262699</v>
      </c>
    </row>
    <row r="72" spans="1:17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  <c r="Q72" s="11">
        <v>292</v>
      </c>
    </row>
    <row r="73" spans="1:17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  <c r="Q73" s="11">
        <v>2683.3754874185515</v>
      </c>
    </row>
    <row r="74" spans="1:17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  <c r="Q74" s="11">
        <v>817.946821</v>
      </c>
    </row>
    <row r="75" spans="1:17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  <c r="Q75" s="11">
        <v>36.948999999999998</v>
      </c>
    </row>
    <row r="76" spans="1:17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  <c r="Q76" s="11">
        <v>700.774</v>
      </c>
    </row>
    <row r="77" spans="1:17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  <c r="Q77" s="11">
        <v>146.29599999999999</v>
      </c>
    </row>
    <row r="78" spans="1:17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  <c r="Q78" s="11">
        <v>732.10469643287161</v>
      </c>
    </row>
    <row r="79" spans="1:17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  <c r="Q79" s="11">
        <v>249.30496998568015</v>
      </c>
    </row>
    <row r="80" spans="1:17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  <c r="Q80" s="11">
        <v>2583.2133599899998</v>
      </c>
    </row>
    <row r="81" spans="1:17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  <c r="Q81" s="11">
        <v>464.64499999999998</v>
      </c>
    </row>
    <row r="82" spans="1:17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  <c r="Q82" s="11">
        <v>2112.8850000000002</v>
      </c>
    </row>
    <row r="83" spans="1:17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  <c r="Q83" s="11">
        <v>4656.6330636569637</v>
      </c>
    </row>
    <row r="84" spans="1:17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  <c r="Q84" s="11">
        <v>2429.4432479748384</v>
      </c>
    </row>
    <row r="85" spans="1:17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  <c r="Q85" s="11">
        <v>888.77704900000003</v>
      </c>
    </row>
    <row r="86" spans="1:17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  <c r="Q86" s="11">
        <v>840.40669089241828</v>
      </c>
    </row>
    <row r="87" spans="1:17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  <c r="Q87" s="11">
        <v>102</v>
      </c>
    </row>
    <row r="88" spans="1:17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  <c r="Q88" s="20">
        <v>5933.0659352614866</v>
      </c>
    </row>
    <row r="89" spans="1:17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  <c r="Q89" s="11">
        <v>5184.3911920012561</v>
      </c>
    </row>
    <row r="90" spans="1:17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  <c r="Q90" s="11">
        <v>5133.116043118358</v>
      </c>
    </row>
    <row r="91" spans="1:17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  <c r="Q91" s="11">
        <v>73.986381815141158</v>
      </c>
    </row>
    <row r="92" spans="1:17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  <c r="Q92" s="11">
        <v>-22.711232932242467</v>
      </c>
    </row>
    <row r="93" spans="1:17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  <c r="Q93" s="11">
        <v>748.67474326023023</v>
      </c>
    </row>
    <row r="94" spans="1:17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41">I9-I48</f>
        <v>-7877.7920037165313</v>
      </c>
      <c r="J94" s="26">
        <f t="shared" si="41"/>
        <v>-7615.5715544573759</v>
      </c>
      <c r="K94" s="26">
        <f t="shared" ref="K94:L94" si="42">K9-K48</f>
        <v>-7482.770036331829</v>
      </c>
      <c r="L94" s="26">
        <f t="shared" si="42"/>
        <v>-7586.9619447338846</v>
      </c>
      <c r="M94" s="26">
        <f t="shared" ref="M94:N94" si="43">M9-M48</f>
        <v>-7390.7253577748779</v>
      </c>
      <c r="N94" s="26">
        <f t="shared" si="43"/>
        <v>-7078.4314426920537</v>
      </c>
      <c r="O94" s="26">
        <f t="shared" ref="O94:P94" si="44">O9-O48</f>
        <v>-7173.8662987684656</v>
      </c>
      <c r="P94" s="26">
        <f t="shared" si="44"/>
        <v>-7372.9395488428854</v>
      </c>
      <c r="Q94" s="26">
        <f t="shared" ref="Q94" si="45">Q9-Q48</f>
        <v>-7632.3139356342872</v>
      </c>
    </row>
    <row r="95" spans="1:17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46">I94/I$96*100</f>
        <v>-6.1359971677057406</v>
      </c>
      <c r="J95" s="33">
        <f t="shared" si="46"/>
        <v>-5.9317541598667898</v>
      </c>
      <c r="K95" s="33">
        <f t="shared" ref="K95:L95" si="47">K94/K$96*100</f>
        <v>-5.79509383440673</v>
      </c>
      <c r="L95" s="33">
        <f t="shared" si="47"/>
        <v>-5.84437423538769</v>
      </c>
      <c r="M95" s="33">
        <f t="shared" ref="M95:N95" si="48">M94/M$96*100</f>
        <v>-5.6932096373288203</v>
      </c>
      <c r="N95" s="33">
        <f t="shared" si="48"/>
        <v>-5.4167924431949119</v>
      </c>
      <c r="O95" s="33">
        <f t="shared" ref="O95:P95" si="49">O94/O$96*100</f>
        <v>-5.489824273961009</v>
      </c>
      <c r="P95" s="33">
        <f t="shared" si="49"/>
        <v>-5.6421657192904924</v>
      </c>
      <c r="Q95" s="33">
        <f t="shared" ref="Q95" si="50">Q94/Q$96*100</f>
        <v>-5.7969568258670101</v>
      </c>
    </row>
    <row r="96" spans="1:17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  <c r="Q96" s="11">
        <v>131660.70000000001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S75"/>
  <sheetViews>
    <sheetView showGridLines="0" zoomScaleNormal="100" workbookViewId="0"/>
  </sheetViews>
  <sheetFormatPr defaultRowHeight="14.4" x14ac:dyDescent="0.3"/>
  <cols>
    <col min="1" max="1" width="40.6640625" customWidth="1"/>
    <col min="2" max="10" width="12.6640625" customWidth="1"/>
    <col min="12" max="16" width="12.6640625" customWidth="1"/>
    <col min="18" max="19" width="12.6640625" customWidth="1"/>
  </cols>
  <sheetData>
    <row r="1" spans="1:19" x14ac:dyDescent="0.3">
      <c r="A1" s="43" t="s">
        <v>167</v>
      </c>
      <c r="B1" s="43"/>
      <c r="L1" s="43" t="s">
        <v>175</v>
      </c>
      <c r="M1" s="44"/>
      <c r="N1" s="44"/>
      <c r="O1" s="44"/>
      <c r="P1" s="44"/>
      <c r="R1" s="43" t="s">
        <v>178</v>
      </c>
      <c r="S1" s="43"/>
    </row>
    <row r="2" spans="1:19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L2" s="45" t="s">
        <v>172</v>
      </c>
      <c r="M2" s="45" t="s">
        <v>173</v>
      </c>
      <c r="N2" s="45" t="s">
        <v>176</v>
      </c>
      <c r="O2" s="45" t="s">
        <v>177</v>
      </c>
      <c r="P2" s="45" t="s">
        <v>179</v>
      </c>
      <c r="R2" s="49" t="s">
        <v>177</v>
      </c>
      <c r="S2" s="49" t="s">
        <v>179</v>
      </c>
    </row>
    <row r="3" spans="1:19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L3" s="39">
        <v>-152.73599999998987</v>
      </c>
      <c r="M3" s="39">
        <v>225.98599999999715</v>
      </c>
      <c r="N3" s="39">
        <v>150.48800000000483</v>
      </c>
      <c r="O3" s="39">
        <v>160.72300000001269</v>
      </c>
      <c r="P3" s="39">
        <v>-46.015999999988708</v>
      </c>
      <c r="R3" s="39">
        <v>-39.34699999998702</v>
      </c>
      <c r="S3" s="39">
        <v>-246.08599999998842</v>
      </c>
    </row>
    <row r="4" spans="1:19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L4" s="41">
        <v>-180.60699999999997</v>
      </c>
      <c r="M4" s="41">
        <v>-36.864999999999782</v>
      </c>
      <c r="N4" s="41">
        <v>-36.864999999999782</v>
      </c>
      <c r="O4" s="41">
        <v>78.644000000000233</v>
      </c>
      <c r="P4" s="41">
        <v>46.644000000000233</v>
      </c>
      <c r="R4" s="41">
        <v>-79.752000000000407</v>
      </c>
      <c r="S4" s="41">
        <v>-111.75200000000041</v>
      </c>
    </row>
    <row r="5" spans="1:19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L5" s="41">
        <v>-34.733000000000175</v>
      </c>
      <c r="M5" s="41">
        <v>54.01299999999992</v>
      </c>
      <c r="N5" s="41">
        <v>57.01299999999992</v>
      </c>
      <c r="O5" s="41">
        <v>68.75</v>
      </c>
      <c r="P5" s="41">
        <v>50.75</v>
      </c>
      <c r="R5" s="41">
        <v>27.604000000000269</v>
      </c>
      <c r="S5" s="41">
        <v>9.6040000000002692</v>
      </c>
    </row>
    <row r="6" spans="1:19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L6" s="41">
        <v>66.154000000000451</v>
      </c>
      <c r="M6" s="41">
        <v>98.154000000000451</v>
      </c>
      <c r="N6" s="41">
        <v>38.154000000000451</v>
      </c>
      <c r="O6" s="41">
        <v>-61.845999999999549</v>
      </c>
      <c r="P6" s="41">
        <v>-161.84599999999955</v>
      </c>
      <c r="R6" s="41">
        <v>-34.944999999999709</v>
      </c>
      <c r="S6" s="41">
        <v>-134.94499999999971</v>
      </c>
    </row>
    <row r="7" spans="1:19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L7" s="41">
        <v>-100.68000000000029</v>
      </c>
      <c r="M7" s="41">
        <v>75.130999999997584</v>
      </c>
      <c r="N7" s="41">
        <v>85.632999999997992</v>
      </c>
      <c r="O7" s="41">
        <v>89.999000000004344</v>
      </c>
      <c r="P7" s="41">
        <v>105.26000000000295</v>
      </c>
      <c r="R7" s="41">
        <v>-56.520999999992455</v>
      </c>
      <c r="S7" s="41">
        <v>-41.259999999993852</v>
      </c>
    </row>
    <row r="8" spans="1:19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L8" s="41">
        <v>98.394000000000233</v>
      </c>
      <c r="M8" s="41">
        <v>105.39400000000023</v>
      </c>
      <c r="N8" s="41">
        <v>74.394000000000233</v>
      </c>
      <c r="O8" s="41">
        <v>57.394000000000233</v>
      </c>
      <c r="P8" s="41">
        <v>-1.6059999999997672</v>
      </c>
      <c r="R8" s="41">
        <v>88.760000000000218</v>
      </c>
      <c r="S8" s="41">
        <v>29.760000000000218</v>
      </c>
    </row>
    <row r="9" spans="1:19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L9" s="41">
        <v>6.1520000000000437</v>
      </c>
      <c r="M9" s="41">
        <v>43.152000000000044</v>
      </c>
      <c r="N9" s="41">
        <v>43.152000000000044</v>
      </c>
      <c r="O9" s="41">
        <v>40.152000000000044</v>
      </c>
      <c r="P9" s="41">
        <v>21.152000000000044</v>
      </c>
      <c r="R9" s="41">
        <v>29.371000000000095</v>
      </c>
      <c r="S9" s="41">
        <v>10.371000000000095</v>
      </c>
    </row>
    <row r="10" spans="1:19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L10" s="41">
        <v>6.5800000000000054</v>
      </c>
      <c r="M10" s="41">
        <v>4.9250000000000043</v>
      </c>
      <c r="N10" s="41">
        <v>4.9250000000000043</v>
      </c>
      <c r="O10" s="41">
        <v>3.6910000000000025</v>
      </c>
      <c r="P10" s="41">
        <v>3.6910000000000025</v>
      </c>
      <c r="R10" s="41">
        <v>5.4069999999999965</v>
      </c>
      <c r="S10" s="41">
        <v>5.4069999999999965</v>
      </c>
    </row>
    <row r="11" spans="1:19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L11" s="41">
        <v>-0.57699999999999818</v>
      </c>
      <c r="M11" s="41">
        <v>-0.57699999999999818</v>
      </c>
      <c r="N11" s="41">
        <v>1.4230000000000018</v>
      </c>
      <c r="O11" s="41">
        <v>-0.57699999999999818</v>
      </c>
      <c r="P11" s="41">
        <v>-0.57699999999999818</v>
      </c>
      <c r="R11" s="41">
        <v>-0.57699999999999818</v>
      </c>
      <c r="S11" s="41">
        <v>-0.57699999999999818</v>
      </c>
    </row>
    <row r="12" spans="1:19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L12" s="41">
        <v>-13.418999999999869</v>
      </c>
      <c r="M12" s="41">
        <v>-117.34099999999989</v>
      </c>
      <c r="N12" s="41">
        <v>-117.34099999999989</v>
      </c>
      <c r="O12" s="41">
        <v>-115.48399999999992</v>
      </c>
      <c r="P12" s="41">
        <v>-109.48399999999992</v>
      </c>
      <c r="R12" s="41">
        <v>-18.69399999999996</v>
      </c>
      <c r="S12" s="41">
        <v>-12.69399999999996</v>
      </c>
    </row>
    <row r="13" spans="1:19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J13" s="39">
        <v>50.272205000754639</v>
      </c>
      <c r="L13" s="39">
        <v>86.871031374972063</v>
      </c>
      <c r="M13" s="39">
        <v>86.892005673449603</v>
      </c>
      <c r="N13" s="39">
        <v>70.178995128834686</v>
      </c>
      <c r="O13" s="39">
        <v>76.476144266694519</v>
      </c>
      <c r="P13" s="39">
        <v>80.367205000754893</v>
      </c>
      <c r="R13" s="39">
        <v>36.711144266694191</v>
      </c>
      <c r="S13" s="39">
        <v>40.602205000754566</v>
      </c>
    </row>
    <row r="14" spans="1:19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L14" s="41">
        <v>14.627938999999913</v>
      </c>
      <c r="M14" s="41">
        <v>14.394310999999902</v>
      </c>
      <c r="N14" s="41">
        <v>-1.526452000000063</v>
      </c>
      <c r="O14" s="41">
        <v>-1.526452000000063</v>
      </c>
      <c r="P14" s="41">
        <v>-1.526452000000063</v>
      </c>
      <c r="R14" s="41">
        <v>-9.2984520000000543</v>
      </c>
      <c r="S14" s="41">
        <v>-9.2984520000000543</v>
      </c>
    </row>
    <row r="15" spans="1:19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L15" s="41">
        <v>35.084683666894193</v>
      </c>
      <c r="M15" s="41">
        <v>28.833595666894325</v>
      </c>
      <c r="N15" s="41">
        <v>47.547562666894294</v>
      </c>
      <c r="O15" s="41">
        <v>42.662159533515478</v>
      </c>
      <c r="P15" s="41">
        <v>57.70501040013653</v>
      </c>
      <c r="R15" s="41">
        <v>40.497159533515401</v>
      </c>
      <c r="S15" s="41">
        <v>55.540010400136453</v>
      </c>
    </row>
    <row r="16" spans="1:19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L16" s="41">
        <v>-18.447999999999979</v>
      </c>
      <c r="M16" s="41">
        <v>4.5520000000000209</v>
      </c>
      <c r="N16" s="41">
        <v>-3.4479999999999791</v>
      </c>
      <c r="O16" s="41">
        <v>-3.4479999999999791</v>
      </c>
      <c r="P16" s="41">
        <v>-3.4479999999999791</v>
      </c>
      <c r="R16" s="41">
        <v>-10.232000000000028</v>
      </c>
      <c r="S16" s="41">
        <v>-10.232000000000028</v>
      </c>
    </row>
    <row r="17" spans="1:19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L17" s="41">
        <v>-0.85935792000000077</v>
      </c>
      <c r="M17" s="41">
        <v>-0.35104192000000012</v>
      </c>
      <c r="N17" s="41">
        <v>-0.35104192000000012</v>
      </c>
      <c r="O17" s="41">
        <v>-0.35104192000000012</v>
      </c>
      <c r="P17" s="41">
        <v>-0.35104192000000012</v>
      </c>
      <c r="R17" s="41">
        <v>-1.4170419199999991</v>
      </c>
      <c r="S17" s="41">
        <v>-1.4170419199999991</v>
      </c>
    </row>
    <row r="18" spans="1:19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J18" s="41">
        <v>43.578982520618865</v>
      </c>
      <c r="L18" s="41">
        <v>44.865818467989413</v>
      </c>
      <c r="M18" s="41">
        <v>38.486931561675817</v>
      </c>
      <c r="N18" s="41">
        <v>49.877220381940617</v>
      </c>
      <c r="O18" s="41">
        <v>59.929772653179214</v>
      </c>
      <c r="P18" s="41">
        <v>48.529982520618944</v>
      </c>
      <c r="R18" s="41">
        <v>30.772772653179118</v>
      </c>
      <c r="S18" s="41">
        <v>19.372982520618848</v>
      </c>
    </row>
    <row r="19" spans="1:19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L19" s="41">
        <v>1.0000000000331966E-3</v>
      </c>
      <c r="M19" s="41">
        <v>1.0000000000331966E-3</v>
      </c>
      <c r="N19" s="41">
        <v>1.0000000000331966E-3</v>
      </c>
      <c r="O19" s="41">
        <v>1.0000000000331966E-3</v>
      </c>
      <c r="P19" s="41">
        <v>1.0000000000331966E-3</v>
      </c>
      <c r="R19" s="41">
        <v>1.0000000000331966E-3</v>
      </c>
      <c r="S19" s="41">
        <v>1.0000000000331966E-3</v>
      </c>
    </row>
    <row r="20" spans="1:19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L20" s="41">
        <v>0.5351750000000095</v>
      </c>
      <c r="M20" s="41">
        <v>0.5351750000000095</v>
      </c>
      <c r="N20" s="41">
        <v>0.5351750000000095</v>
      </c>
      <c r="O20" s="41">
        <v>0.5351750000000095</v>
      </c>
      <c r="P20" s="41">
        <v>0.5351750000000095</v>
      </c>
      <c r="R20" s="41">
        <v>0.5351750000000095</v>
      </c>
      <c r="S20" s="41">
        <v>0.5351750000000095</v>
      </c>
    </row>
    <row r="21" spans="1:19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L21" s="41">
        <v>7.1804138563741446</v>
      </c>
      <c r="M21" s="41">
        <v>-3.1086267249999935</v>
      </c>
      <c r="N21" s="41">
        <v>-25.013706000000013</v>
      </c>
      <c r="O21" s="41">
        <v>-24.359705999999989</v>
      </c>
      <c r="P21" s="41">
        <v>-31.052706000000001</v>
      </c>
      <c r="R21" s="41">
        <v>-24.459705999999983</v>
      </c>
      <c r="S21" s="41">
        <v>-31.152705999999995</v>
      </c>
    </row>
    <row r="22" spans="1:19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L22" s="41">
        <v>2.2498553037149236</v>
      </c>
      <c r="M22" s="41">
        <v>4.3691570898796215</v>
      </c>
      <c r="N22" s="41">
        <v>3.3777329999999921</v>
      </c>
      <c r="O22" s="41">
        <v>2.0737329999999901</v>
      </c>
      <c r="P22" s="41">
        <v>4.2737329999999787</v>
      </c>
      <c r="R22" s="41">
        <v>20.190732999999994</v>
      </c>
      <c r="S22" s="41">
        <v>22.390732999999983</v>
      </c>
    </row>
    <row r="23" spans="1:19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L23" s="41">
        <v>1.6335039999999594</v>
      </c>
      <c r="M23" s="41">
        <v>-0.8204960000000483</v>
      </c>
      <c r="N23" s="41">
        <v>-0.8204960000000483</v>
      </c>
      <c r="O23" s="41">
        <v>0.95950399999998126</v>
      </c>
      <c r="P23" s="41">
        <v>5.7005039999999667</v>
      </c>
      <c r="R23" s="41">
        <v>-9.8784959999999842</v>
      </c>
      <c r="S23" s="41">
        <v>-5.1374959999999987</v>
      </c>
    </row>
    <row r="24" spans="1:19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L24" s="39">
        <v>54.242937249040551</v>
      </c>
      <c r="M24" s="39">
        <v>-13.184087277979415</v>
      </c>
      <c r="N24" s="39">
        <v>-7.9903442779796023</v>
      </c>
      <c r="O24" s="39">
        <v>-8.0099132779796491</v>
      </c>
      <c r="P24" s="39">
        <v>-120.24318750436578</v>
      </c>
      <c r="R24" s="39">
        <v>-0.11667299665350583</v>
      </c>
      <c r="S24" s="39">
        <v>-112.34994722303963</v>
      </c>
    </row>
    <row r="25" spans="1:19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L25" s="41">
        <v>6.0000000001309672E-2</v>
      </c>
      <c r="M25" s="41">
        <v>-66.895000000000437</v>
      </c>
      <c r="N25" s="41">
        <v>-66.895000000000437</v>
      </c>
      <c r="O25" s="41">
        <v>-66.895000000000437</v>
      </c>
      <c r="P25" s="41">
        <v>-172.13170008581437</v>
      </c>
      <c r="R25" s="41">
        <v>-40.58975971867585</v>
      </c>
      <c r="S25" s="41">
        <v>-145.82645980448979</v>
      </c>
    </row>
    <row r="26" spans="1:19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L26" s="41">
        <v>54.182937249039242</v>
      </c>
      <c r="M26" s="41">
        <v>53.710912722022385</v>
      </c>
      <c r="N26" s="41">
        <v>58.904655722022198</v>
      </c>
      <c r="O26" s="41">
        <v>58.885086722022606</v>
      </c>
      <c r="P26" s="41">
        <v>51.88851258144814</v>
      </c>
      <c r="R26" s="41">
        <v>40.473086722022344</v>
      </c>
      <c r="S26" s="41">
        <v>33.476512581447878</v>
      </c>
    </row>
    <row r="27" spans="1:19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L27" s="39">
        <v>-170.0838861621578</v>
      </c>
      <c r="M27" s="39">
        <v>-95.674066371330127</v>
      </c>
      <c r="N27" s="39">
        <v>-95.674066371330127</v>
      </c>
      <c r="O27" s="39">
        <v>-48.043472371330381</v>
      </c>
      <c r="P27" s="39">
        <v>-45.917688461074704</v>
      </c>
      <c r="R27" s="39">
        <v>-58.866472371330474</v>
      </c>
      <c r="S27" s="39">
        <v>-56.740688461074797</v>
      </c>
    </row>
    <row r="28" spans="1:19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L28" s="41">
        <v>-48.54764299999988</v>
      </c>
      <c r="M28" s="41">
        <v>-48.54764299999988</v>
      </c>
      <c r="N28" s="41">
        <v>-48.54764299999988</v>
      </c>
      <c r="O28" s="41">
        <v>-0.91704900000013367</v>
      </c>
      <c r="P28" s="41">
        <v>60.082950999999866</v>
      </c>
      <c r="R28" s="41">
        <v>-88.067049000000111</v>
      </c>
      <c r="S28" s="41">
        <v>-27.067049000000111</v>
      </c>
    </row>
    <row r="29" spans="1:19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J29" s="41">
        <v>-217.92082646107485</v>
      </c>
      <c r="L29" s="41">
        <v>-69.832830372956323</v>
      </c>
      <c r="M29" s="41">
        <v>4.576989417871232</v>
      </c>
      <c r="N29" s="41">
        <v>4.576989417871232</v>
      </c>
      <c r="O29" s="41">
        <v>4.576989417871232</v>
      </c>
      <c r="P29" s="41">
        <v>-70.124826461074804</v>
      </c>
      <c r="R29" s="41">
        <v>80.90398941787123</v>
      </c>
      <c r="S29" s="41">
        <v>6.2021735389251944</v>
      </c>
    </row>
    <row r="30" spans="1:19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R30" s="41">
        <v>0</v>
      </c>
      <c r="S30" s="41">
        <v>0</v>
      </c>
    </row>
    <row r="31" spans="1:19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L31" s="41">
        <v>-51.70341278920165</v>
      </c>
      <c r="M31" s="41">
        <v>-51.70341278920165</v>
      </c>
      <c r="N31" s="41">
        <v>-51.70341278920165</v>
      </c>
      <c r="O31" s="41">
        <v>-51.70341278920165</v>
      </c>
      <c r="P31" s="41">
        <v>-35.875813000000001</v>
      </c>
      <c r="R31" s="41">
        <v>-51.70341278920165</v>
      </c>
      <c r="S31" s="41">
        <v>-35.875813000000001</v>
      </c>
    </row>
    <row r="32" spans="1:19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J32" s="39">
        <v>335.74403562873704</v>
      </c>
      <c r="L32" s="39">
        <v>-93.794352587039612</v>
      </c>
      <c r="M32" s="39">
        <v>-444.41500117868782</v>
      </c>
      <c r="N32" s="39">
        <v>-319.97222604268245</v>
      </c>
      <c r="O32" s="39">
        <v>-203.01832585323427</v>
      </c>
      <c r="P32" s="39">
        <v>-214.60089437126226</v>
      </c>
      <c r="R32" s="39">
        <v>152.51567414675446</v>
      </c>
      <c r="S32" s="39">
        <v>140.93310562872648</v>
      </c>
    </row>
    <row r="33" spans="1:19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L33" s="41">
        <v>146.48634256</v>
      </c>
      <c r="M33" s="41">
        <v>146.48634256</v>
      </c>
      <c r="N33" s="41">
        <v>146.48634256</v>
      </c>
      <c r="O33" s="41">
        <v>146.48634256</v>
      </c>
      <c r="P33" s="41">
        <v>146.48634256</v>
      </c>
      <c r="R33" s="41">
        <v>146.48634256</v>
      </c>
      <c r="S33" s="41">
        <v>146.48634256</v>
      </c>
    </row>
    <row r="34" spans="1:19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L34" s="41">
        <v>-35.643214388609522</v>
      </c>
      <c r="M34" s="41">
        <v>-23.200474365023183</v>
      </c>
      <c r="N34" s="41">
        <v>46.369760458392193</v>
      </c>
      <c r="O34" s="41">
        <v>53.658481314592791</v>
      </c>
      <c r="P34" s="41">
        <v>28.869290840117174</v>
      </c>
      <c r="R34" s="41">
        <v>15.576481314592456</v>
      </c>
      <c r="S34" s="41">
        <v>-9.2127091598831612</v>
      </c>
    </row>
    <row r="35" spans="1:19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J35" s="41">
        <v>726.00108468512144</v>
      </c>
      <c r="L35" s="41">
        <v>211.51844047879922</v>
      </c>
      <c r="M35" s="41">
        <v>221.78987382363812</v>
      </c>
      <c r="N35" s="41">
        <v>231.39601763614337</v>
      </c>
      <c r="O35" s="41">
        <v>281.38946349142907</v>
      </c>
      <c r="P35" s="41">
        <v>391.06252712512151</v>
      </c>
      <c r="R35" s="41">
        <v>37.086463491429186</v>
      </c>
      <c r="S35" s="41">
        <v>146.75952712512162</v>
      </c>
    </row>
    <row r="36" spans="1:19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J36" s="41">
        <v>189.19885754206643</v>
      </c>
      <c r="L36" s="41">
        <v>134.00278348034885</v>
      </c>
      <c r="M36" s="41">
        <v>167.77144547097805</v>
      </c>
      <c r="N36" s="41">
        <v>183.56517520831312</v>
      </c>
      <c r="O36" s="41">
        <v>177.02952693351381</v>
      </c>
      <c r="P36" s="41">
        <v>207.36285754206619</v>
      </c>
      <c r="R36" s="41">
        <v>163.69252693351382</v>
      </c>
      <c r="S36" s="41">
        <v>194.02585754206621</v>
      </c>
    </row>
    <row r="37" spans="1:19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L37" s="41">
        <v>24.425000000000637</v>
      </c>
      <c r="M37" s="41">
        <v>24.425000000000637</v>
      </c>
      <c r="N37" s="41">
        <v>24.425000000000637</v>
      </c>
      <c r="O37" s="41">
        <v>6.1670000000008258</v>
      </c>
      <c r="P37" s="41">
        <v>15.509000000000469</v>
      </c>
      <c r="R37" s="41">
        <v>5.4510000000000218</v>
      </c>
      <c r="S37" s="41">
        <v>14.792999999999665</v>
      </c>
    </row>
    <row r="38" spans="1:19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J38" s="41">
        <v>-1214.9656598967103</v>
      </c>
      <c r="L38" s="41">
        <v>-835.21620757657183</v>
      </c>
      <c r="M38" s="41">
        <v>-1051.6575059914903</v>
      </c>
      <c r="N38" s="41">
        <v>-1056.9695889914892</v>
      </c>
      <c r="O38" s="41">
        <v>-1016.92958693539</v>
      </c>
      <c r="P38" s="41">
        <v>-1196.0246598967096</v>
      </c>
      <c r="R38" s="41">
        <v>-917.08458693538978</v>
      </c>
      <c r="S38" s="41">
        <v>-1096.1796598967094</v>
      </c>
    </row>
    <row r="39" spans="1:19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L39" s="41">
        <v>-0.81515166437853281</v>
      </c>
      <c r="M39" s="41">
        <v>-0.81515166437853281</v>
      </c>
      <c r="N39" s="41">
        <v>-0.81515166437853281</v>
      </c>
      <c r="O39" s="41">
        <v>-58.687692231994902</v>
      </c>
      <c r="P39" s="41">
        <v>-58.687692231994902</v>
      </c>
      <c r="R39" s="41">
        <v>73.946307768005084</v>
      </c>
      <c r="S39" s="41">
        <v>73.946307768005084</v>
      </c>
    </row>
    <row r="40" spans="1:19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J40" s="41">
        <v>119.70330335477092</v>
      </c>
      <c r="L40" s="41">
        <v>8.0804579169930548</v>
      </c>
      <c r="M40" s="41">
        <v>-147.62745315114216</v>
      </c>
      <c r="N40" s="41">
        <v>-169.15439110890952</v>
      </c>
      <c r="O40" s="41">
        <v>-129.54656154028385</v>
      </c>
      <c r="P40" s="41">
        <v>-155.59847054522947</v>
      </c>
      <c r="R40" s="41">
        <v>321.8654384597105</v>
      </c>
      <c r="S40" s="41">
        <v>295.81352945476488</v>
      </c>
    </row>
    <row r="41" spans="1:19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L41" s="41">
        <v>621.43955491453062</v>
      </c>
      <c r="M41" s="41">
        <v>586.48528044688715</v>
      </c>
      <c r="N41" s="41">
        <v>616.31175585571691</v>
      </c>
      <c r="O41" s="41">
        <v>604.75724284236935</v>
      </c>
      <c r="P41" s="41">
        <v>682.7685945443252</v>
      </c>
      <c r="R41" s="41">
        <v>301.23424284236921</v>
      </c>
      <c r="S41" s="41">
        <v>379.24559454432506</v>
      </c>
    </row>
    <row r="42" spans="1:19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J42" s="41">
        <v>-473.76367755623812</v>
      </c>
      <c r="L42" s="41">
        <v>-501.55877719850645</v>
      </c>
      <c r="M42" s="41">
        <v>-501.55877719850633</v>
      </c>
      <c r="N42" s="41">
        <v>-480.1582859670213</v>
      </c>
      <c r="O42" s="41">
        <v>-425.45037665814579</v>
      </c>
      <c r="P42" s="41">
        <v>-437.4736775562381</v>
      </c>
      <c r="R42" s="41">
        <v>47.200623341854225</v>
      </c>
      <c r="S42" s="41">
        <v>35.177322443761909</v>
      </c>
    </row>
    <row r="43" spans="1:19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L43" s="41">
        <v>133.48641889034974</v>
      </c>
      <c r="M43" s="41">
        <v>133.48641889034977</v>
      </c>
      <c r="N43" s="41">
        <v>138.57113997054728</v>
      </c>
      <c r="O43" s="41">
        <v>158.10783437066891</v>
      </c>
      <c r="P43" s="41">
        <v>161.12499324727423</v>
      </c>
      <c r="R43" s="41">
        <v>-42.939165629331114</v>
      </c>
      <c r="S43" s="41">
        <v>-39.922006752725792</v>
      </c>
    </row>
    <row r="44" spans="1:19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J44" s="39">
        <v>424.40276037209787</v>
      </c>
      <c r="L44" s="39">
        <v>466.54437427735047</v>
      </c>
      <c r="M44" s="39">
        <v>444.74412829193807</v>
      </c>
      <c r="N44" s="39">
        <v>432.05725994364548</v>
      </c>
      <c r="O44" s="39">
        <v>200.36840437413412</v>
      </c>
      <c r="P44" s="39">
        <v>423.69476037209733</v>
      </c>
      <c r="R44" s="39">
        <v>200.26940437413396</v>
      </c>
      <c r="S44" s="39">
        <v>423.59576037209717</v>
      </c>
    </row>
    <row r="45" spans="1:19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J45" s="41">
        <v>319.28471131090146</v>
      </c>
      <c r="L45" s="41">
        <v>300.52044108474956</v>
      </c>
      <c r="M45" s="41">
        <v>336.2955339061532</v>
      </c>
      <c r="N45" s="41">
        <v>324.20144395239231</v>
      </c>
      <c r="O45" s="41">
        <v>95.462932517684749</v>
      </c>
      <c r="P45" s="41">
        <v>318.79871131090022</v>
      </c>
      <c r="R45" s="41">
        <v>95.393932517684789</v>
      </c>
      <c r="S45" s="41">
        <v>318.72971131090026</v>
      </c>
    </row>
    <row r="46" spans="1:19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J46" s="41">
        <v>105.11804906119664</v>
      </c>
      <c r="L46" s="41">
        <v>166.02393319260068</v>
      </c>
      <c r="M46" s="41">
        <v>108.44859438578465</v>
      </c>
      <c r="N46" s="41">
        <v>107.85581599125317</v>
      </c>
      <c r="O46" s="41">
        <v>104.90547185644891</v>
      </c>
      <c r="P46" s="41">
        <v>104.89604906119689</v>
      </c>
      <c r="R46" s="41">
        <v>104.87547185644894</v>
      </c>
      <c r="S46" s="41">
        <v>104.86604906119692</v>
      </c>
    </row>
    <row r="47" spans="1:19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J47" s="39">
        <v>-391.36546717126475</v>
      </c>
      <c r="L47" s="39">
        <v>-175.35607512367278</v>
      </c>
      <c r="M47" s="39">
        <v>-183.09449117281656</v>
      </c>
      <c r="N47" s="39">
        <v>-239.91737377522804</v>
      </c>
      <c r="O47" s="39">
        <v>-278.58629202314842</v>
      </c>
      <c r="P47" s="39">
        <v>-405.46646717126532</v>
      </c>
      <c r="R47" s="39">
        <v>-31.977292023148038</v>
      </c>
      <c r="S47" s="39">
        <v>-158.85746717126494</v>
      </c>
    </row>
    <row r="48" spans="1:19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L48" s="41">
        <v>-75.837787752726399</v>
      </c>
      <c r="M48" s="41">
        <v>-75.837787752726399</v>
      </c>
      <c r="N48" s="41">
        <v>-75.837787752726399</v>
      </c>
      <c r="O48" s="41">
        <v>-114.17378775272664</v>
      </c>
      <c r="P48" s="41">
        <v>-114.17378775272664</v>
      </c>
      <c r="R48" s="41">
        <v>-114.17378775272664</v>
      </c>
      <c r="S48" s="41">
        <v>-114.17378775272664</v>
      </c>
    </row>
    <row r="49" spans="1:19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L49" s="41">
        <v>-25</v>
      </c>
      <c r="M49" s="41">
        <v>-25</v>
      </c>
      <c r="N49" s="41">
        <v>-25</v>
      </c>
      <c r="O49" s="41">
        <v>-25</v>
      </c>
      <c r="P49" s="41">
        <v>-25</v>
      </c>
      <c r="R49" s="41">
        <v>-0.47500000000000142</v>
      </c>
      <c r="S49" s="41">
        <v>-0.47500000000000142</v>
      </c>
    </row>
    <row r="50" spans="1:19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J50" s="41">
        <v>-368.01788657266434</v>
      </c>
      <c r="L50" s="41">
        <v>-202.35199889678978</v>
      </c>
      <c r="M50" s="41">
        <v>-239.14830246442207</v>
      </c>
      <c r="N50" s="41">
        <v>-296.79298226020808</v>
      </c>
      <c r="O50" s="41">
        <v>-331.43518735704731</v>
      </c>
      <c r="P50" s="41">
        <v>-370.79688657266433</v>
      </c>
      <c r="R50" s="41">
        <v>-136.99218735704699</v>
      </c>
      <c r="S50" s="41">
        <v>-176.35388657266401</v>
      </c>
    </row>
    <row r="51" spans="1:19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L51" s="41">
        <v>236.96355005317079</v>
      </c>
      <c r="M51" s="41">
        <v>236.964</v>
      </c>
      <c r="N51" s="41">
        <v>242.529</v>
      </c>
      <c r="O51" s="41">
        <v>279.81400000000002</v>
      </c>
      <c r="P51" s="41">
        <v>190.56200000000001</v>
      </c>
      <c r="R51" s="41">
        <v>279.81400000000002</v>
      </c>
      <c r="S51" s="41">
        <v>190.56200000000001</v>
      </c>
    </row>
    <row r="52" spans="1:19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J52" s="41">
        <v>-59.735792845872936</v>
      </c>
      <c r="L52" s="41">
        <v>-109.12983852732668</v>
      </c>
      <c r="M52" s="41">
        <v>-80.072400955668741</v>
      </c>
      <c r="N52" s="41">
        <v>-84.815603762293563</v>
      </c>
      <c r="O52" s="41">
        <v>-87.791316913374487</v>
      </c>
      <c r="P52" s="41">
        <v>-86.057792845873962</v>
      </c>
      <c r="R52" s="41">
        <v>-60.150316913373558</v>
      </c>
      <c r="S52" s="41">
        <v>-58.416792845873033</v>
      </c>
    </row>
    <row r="53" spans="1:19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J53" s="39">
        <v>587.88976692155552</v>
      </c>
      <c r="L53" s="39">
        <v>389.24793312512702</v>
      </c>
      <c r="M53" s="39">
        <v>711.09008484744402</v>
      </c>
      <c r="N53" s="39">
        <v>663.89060184434459</v>
      </c>
      <c r="O53" s="39">
        <v>583.28105681928514</v>
      </c>
      <c r="P53" s="39">
        <v>554.57259293417042</v>
      </c>
      <c r="R53" s="39">
        <v>497.99581653796122</v>
      </c>
      <c r="S53" s="39">
        <v>469.28735265284649</v>
      </c>
    </row>
    <row r="54" spans="1:19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J54" s="41">
        <v>37.6987215574309</v>
      </c>
      <c r="L54" s="41">
        <v>40.944202467637325</v>
      </c>
      <c r="M54" s="41">
        <v>41.158867467638657</v>
      </c>
      <c r="N54" s="41">
        <v>40.863847467635452</v>
      </c>
      <c r="O54" s="41">
        <v>36.676621467637261</v>
      </c>
      <c r="P54" s="41">
        <v>37.697547570047419</v>
      </c>
      <c r="R54" s="41">
        <v>36.676381186311602</v>
      </c>
      <c r="S54" s="41">
        <v>37.69730728872176</v>
      </c>
    </row>
    <row r="55" spans="1:19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J55" s="41">
        <v>60.214684916718369</v>
      </c>
      <c r="L55" s="41">
        <v>-64.59753583519867</v>
      </c>
      <c r="M55" s="41">
        <v>54.23276481609679</v>
      </c>
      <c r="N55" s="41">
        <v>41.139091873407239</v>
      </c>
      <c r="O55" s="41">
        <v>41.913269269909108</v>
      </c>
      <c r="P55" s="41">
        <v>6.7966849167183341</v>
      </c>
      <c r="R55" s="41">
        <v>62.519269269909159</v>
      </c>
      <c r="S55" s="41">
        <v>27.402684916718385</v>
      </c>
    </row>
    <row r="56" spans="1:19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J56" s="41">
        <v>114.45612494619556</v>
      </c>
      <c r="L56" s="41">
        <v>93.298421475411132</v>
      </c>
      <c r="M56" s="41">
        <v>132.99542757455401</v>
      </c>
      <c r="N56" s="41">
        <v>136.98475079323674</v>
      </c>
      <c r="O56" s="41">
        <v>121.59123159492746</v>
      </c>
      <c r="P56" s="41">
        <v>114.44812494619552</v>
      </c>
      <c r="R56" s="41">
        <v>9.7592315949274706</v>
      </c>
      <c r="S56" s="41">
        <v>2.6161249461955265</v>
      </c>
    </row>
    <row r="57" spans="1:19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J57" s="41">
        <v>17.209984789411521</v>
      </c>
      <c r="L57" s="41">
        <v>18.339789532463556</v>
      </c>
      <c r="M57" s="41">
        <v>16.149734266396706</v>
      </c>
      <c r="N57" s="41">
        <v>6.3699110875070346</v>
      </c>
      <c r="O57" s="41">
        <v>-11.894456069073726</v>
      </c>
      <c r="P57" s="41">
        <v>20.00998478941159</v>
      </c>
      <c r="R57" s="41">
        <v>71.019543930926204</v>
      </c>
      <c r="S57" s="41">
        <v>102.92398478941152</v>
      </c>
    </row>
    <row r="58" spans="1:19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J58" s="41">
        <v>31.457890442041652</v>
      </c>
      <c r="L58" s="41">
        <v>89.4331220907887</v>
      </c>
      <c r="M58" s="41">
        <v>61.119793647818284</v>
      </c>
      <c r="N58" s="41">
        <v>51.64197431559046</v>
      </c>
      <c r="O58" s="41">
        <v>38.789163816419794</v>
      </c>
      <c r="P58" s="41">
        <v>31.457890442041624</v>
      </c>
      <c r="R58" s="41">
        <v>38.789163816419823</v>
      </c>
      <c r="S58" s="41">
        <v>31.457890442041652</v>
      </c>
    </row>
    <row r="59" spans="1:19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J59" s="41">
        <v>-18.541697794637372</v>
      </c>
      <c r="L59" s="41">
        <v>-2.9747931042904341</v>
      </c>
      <c r="M59" s="41">
        <v>23.574725765709957</v>
      </c>
      <c r="N59" s="41">
        <v>23.094864757124071</v>
      </c>
      <c r="O59" s="41">
        <v>20.207573233756406</v>
      </c>
      <c r="P59" s="41">
        <v>-18.541697794637372</v>
      </c>
      <c r="R59" s="41">
        <v>20.207573233756406</v>
      </c>
      <c r="S59" s="41">
        <v>-18.541697794637372</v>
      </c>
    </row>
    <row r="60" spans="1:19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J60" s="41">
        <v>-9.1436255021010311</v>
      </c>
      <c r="L60" s="41">
        <v>-21.803469502101024</v>
      </c>
      <c r="M60" s="41">
        <v>-24.650464502101045</v>
      </c>
      <c r="N60" s="41">
        <v>-19.469880502101091</v>
      </c>
      <c r="O60" s="41">
        <v>-16.808133502101015</v>
      </c>
      <c r="P60" s="41">
        <v>-9.9776255021010343</v>
      </c>
      <c r="R60" s="41">
        <v>-18.002133502100975</v>
      </c>
      <c r="S60" s="41">
        <v>-11.171625502100994</v>
      </c>
    </row>
    <row r="61" spans="1:19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J61" s="41">
        <v>99.059321157021316</v>
      </c>
      <c r="L61" s="41">
        <v>0.57132812327860449</v>
      </c>
      <c r="M61" s="41">
        <v>102.86239211327859</v>
      </c>
      <c r="N61" s="41">
        <v>112.04304131225334</v>
      </c>
      <c r="O61" s="41">
        <v>91.54315654265217</v>
      </c>
      <c r="P61" s="41">
        <v>104.36032115702142</v>
      </c>
      <c r="R61" s="41">
        <v>67.395156542652302</v>
      </c>
      <c r="S61" s="41">
        <v>80.212321157021535</v>
      </c>
    </row>
    <row r="62" spans="1:19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J62" s="41">
        <v>69.065035540982052</v>
      </c>
      <c r="L62" s="41">
        <v>16.21918889919877</v>
      </c>
      <c r="M62" s="41">
        <v>20.550036051963957</v>
      </c>
      <c r="N62" s="41">
        <v>15.176898051963917</v>
      </c>
      <c r="O62" s="41">
        <v>12.322717051963991</v>
      </c>
      <c r="P62" s="41">
        <v>9.9120355409820036</v>
      </c>
      <c r="R62" s="41">
        <v>10.935717051964048</v>
      </c>
      <c r="S62" s="41">
        <v>8.52503554098206</v>
      </c>
    </row>
    <row r="63" spans="1:19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J63" s="41">
        <v>-7.7088044989704461</v>
      </c>
      <c r="L63" s="41">
        <v>9.6500483821824421</v>
      </c>
      <c r="M63" s="41">
        <v>-3.8046662665881783</v>
      </c>
      <c r="N63" s="41">
        <v>-3.0135522665881602</v>
      </c>
      <c r="O63" s="41">
        <v>-7.0452642665882035</v>
      </c>
      <c r="P63" s="41">
        <v>-4.8028044989704419</v>
      </c>
      <c r="R63" s="41">
        <v>-8.370264266588201</v>
      </c>
      <c r="S63" s="41">
        <v>-6.1278044989704403</v>
      </c>
    </row>
    <row r="64" spans="1:19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J64" s="41">
        <v>-97.905169894827338</v>
      </c>
      <c r="L64" s="41">
        <v>-18.702414720347264</v>
      </c>
      <c r="M64" s="41">
        <v>-22.393359720347291</v>
      </c>
      <c r="N64" s="41">
        <v>-19.838961164546262</v>
      </c>
      <c r="O64" s="41">
        <v>-17.321146706628383</v>
      </c>
      <c r="P64" s="41">
        <v>-41.287169894827343</v>
      </c>
      <c r="R64" s="41">
        <v>-17.450146706628374</v>
      </c>
      <c r="S64" s="41">
        <v>-41.416169894827334</v>
      </c>
    </row>
    <row r="65" spans="1:19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J65" s="41">
        <v>0.82787088348887039</v>
      </c>
      <c r="L65" s="41">
        <v>-16.883180513508577</v>
      </c>
      <c r="M65" s="41">
        <v>-9.1456718040474101</v>
      </c>
      <c r="N65" s="41">
        <v>-3.1871485219515563</v>
      </c>
      <c r="O65" s="41">
        <v>1.2809179396203376</v>
      </c>
      <c r="P65" s="41">
        <v>4.5128708834888585</v>
      </c>
      <c r="R65" s="41">
        <v>0.79691793962034296</v>
      </c>
      <c r="S65" s="41">
        <v>4.0288708834888638</v>
      </c>
    </row>
    <row r="66" spans="1:19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O66" s="41">
        <v>0.47758999999999929</v>
      </c>
      <c r="P66" s="41">
        <v>0.47758999999999929</v>
      </c>
      <c r="R66" s="41">
        <v>0.47758999999999929</v>
      </c>
      <c r="S66" s="41">
        <v>0.47758999999999929</v>
      </c>
    </row>
    <row r="67" spans="1:19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J67" s="41">
        <v>28.54648841522425</v>
      </c>
      <c r="L67" s="41">
        <v>-5.6783191249825364</v>
      </c>
      <c r="M67" s="41">
        <v>-8.9894351249825419</v>
      </c>
      <c r="N67" s="41">
        <v>-8.8841391249825392</v>
      </c>
      <c r="O67" s="41">
        <v>1.4530454750174613</v>
      </c>
      <c r="P67" s="41">
        <v>13.683488415224257</v>
      </c>
      <c r="R67" s="41">
        <v>-13.124954524982535</v>
      </c>
      <c r="S67" s="41">
        <v>-0.89451158477573856</v>
      </c>
    </row>
    <row r="68" spans="1:19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J68" s="41">
        <v>-1.1148069170002559</v>
      </c>
      <c r="L68" s="41">
        <v>-3.7024857506438336</v>
      </c>
      <c r="M68" s="41">
        <v>-3.7024857506438336</v>
      </c>
      <c r="N68" s="41">
        <v>-3.7024857506438336</v>
      </c>
      <c r="O68" s="41">
        <v>-3.7024857506438336</v>
      </c>
      <c r="P68" s="41">
        <v>-3.7568069170002549</v>
      </c>
      <c r="R68" s="41">
        <v>-3.6974857506438341</v>
      </c>
      <c r="S68" s="41">
        <v>-3.7518069170002555</v>
      </c>
    </row>
    <row r="69" spans="1:19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J69" s="41">
        <v>5.7737212467762333</v>
      </c>
      <c r="L69" s="41">
        <v>120.17351724677623</v>
      </c>
      <c r="M69" s="41">
        <v>120.17351724677623</v>
      </c>
      <c r="N69" s="41">
        <v>120.17351724677623</v>
      </c>
      <c r="O69" s="41">
        <v>120.17351724677623</v>
      </c>
      <c r="P69" s="41">
        <v>5.7737212467762333</v>
      </c>
      <c r="R69" s="41">
        <v>428.58451724677622</v>
      </c>
      <c r="S69" s="41">
        <v>314.18472124677623</v>
      </c>
    </row>
    <row r="70" spans="1:19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J70" s="41">
        <v>23.114703311015859</v>
      </c>
      <c r="L70" s="41">
        <v>54.928801068992577</v>
      </c>
      <c r="M70" s="41">
        <v>100.28772388864398</v>
      </c>
      <c r="N70" s="41">
        <v>79.850341021372969</v>
      </c>
      <c r="O70" s="41">
        <v>69.713741150919319</v>
      </c>
      <c r="P70" s="41">
        <v>23.088703311015863</v>
      </c>
      <c r="R70" s="41">
        <v>70.231741150919305</v>
      </c>
      <c r="S70" s="41">
        <v>23.606703311015849</v>
      </c>
    </row>
    <row r="71" spans="1:19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J71" s="41">
        <v>234.40173432278564</v>
      </c>
      <c r="L71" s="41">
        <v>79.554122389470706</v>
      </c>
      <c r="M71" s="41">
        <v>110.19359517727764</v>
      </c>
      <c r="N71" s="41">
        <v>94.170941248290973</v>
      </c>
      <c r="O71" s="41">
        <v>83.909998324721215</v>
      </c>
      <c r="P71" s="41">
        <v>260.71973432278435</v>
      </c>
      <c r="R71" s="41">
        <v>-258.75200167527771</v>
      </c>
      <c r="S71" s="41">
        <v>-81.942265677214579</v>
      </c>
    </row>
    <row r="72" spans="1:19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L72" s="39">
        <v>-5.7011231399999929</v>
      </c>
      <c r="M72" s="39">
        <v>-58.623905876000002</v>
      </c>
      <c r="N72" s="39">
        <v>-64.865828590000007</v>
      </c>
      <c r="O72" s="39">
        <v>-74.590990617142864</v>
      </c>
      <c r="P72" s="39">
        <v>-74.590990617142864</v>
      </c>
      <c r="R72" s="39">
        <v>-0.89099061714287586</v>
      </c>
      <c r="S72" s="39">
        <v>-0.89099061714287586</v>
      </c>
    </row>
    <row r="73" spans="1:19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L73" s="39">
        <v>-17.882000000000062</v>
      </c>
      <c r="M73" s="39">
        <v>21.414199792029876</v>
      </c>
      <c r="N73" s="39">
        <v>21.414199792029876</v>
      </c>
      <c r="O73" s="39">
        <v>-13.948327740059995</v>
      </c>
      <c r="P73" s="39">
        <v>-13.948327740059995</v>
      </c>
      <c r="R73" s="39">
        <v>-446.06632774005993</v>
      </c>
      <c r="S73" s="39">
        <v>-446.06632774005993</v>
      </c>
    </row>
    <row r="74" spans="1:19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J74" s="39">
        <v>53.21506192385641</v>
      </c>
      <c r="L74" s="39">
        <v>23.574803211522521</v>
      </c>
      <c r="M74" s="39">
        <v>22.086690579890274</v>
      </c>
      <c r="N74" s="39">
        <v>12.177483579889667</v>
      </c>
      <c r="O74" s="39">
        <v>28.062167579882953</v>
      </c>
      <c r="P74" s="39">
        <v>25.48806192385382</v>
      </c>
      <c r="R74" s="39">
        <v>24.36116757988566</v>
      </c>
      <c r="S74" s="39">
        <v>21.787061923856527</v>
      </c>
    </row>
    <row r="75" spans="1:19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J75" s="42">
        <v>208.39206436571931</v>
      </c>
      <c r="L75" s="46">
        <v>405.39964542713551</v>
      </c>
      <c r="M75" s="46">
        <v>717.69356050991246</v>
      </c>
      <c r="N75" s="46">
        <v>622.2587044335105</v>
      </c>
      <c r="O75" s="46">
        <v>422.71345115711392</v>
      </c>
      <c r="P75" s="46">
        <v>163.33906436571397</v>
      </c>
      <c r="R75" s="50">
        <v>334.58845115710392</v>
      </c>
      <c r="S75" s="50">
        <v>75.214064365703962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S77"/>
  <sheetViews>
    <sheetView showGridLines="0" zoomScaleNormal="100" workbookViewId="0"/>
  </sheetViews>
  <sheetFormatPr defaultRowHeight="14.4" x14ac:dyDescent="0.3"/>
  <cols>
    <col min="1" max="1" width="40.6640625" customWidth="1"/>
    <col min="2" max="10" width="12.6640625" customWidth="1"/>
    <col min="12" max="16" width="12.6640625" customWidth="1"/>
    <col min="18" max="19" width="12.6640625" customWidth="1"/>
  </cols>
  <sheetData>
    <row r="1" spans="1:19" x14ac:dyDescent="0.3">
      <c r="A1" s="43" t="s">
        <v>168</v>
      </c>
      <c r="B1" s="43"/>
      <c r="C1" s="44"/>
      <c r="D1" s="44"/>
      <c r="E1" s="44"/>
      <c r="F1" s="44"/>
      <c r="L1" s="43" t="s">
        <v>175</v>
      </c>
      <c r="M1" s="44"/>
      <c r="N1" s="44"/>
      <c r="O1" s="44"/>
      <c r="P1" s="44"/>
      <c r="R1" s="43" t="s">
        <v>178</v>
      </c>
      <c r="S1" s="43"/>
    </row>
    <row r="2" spans="1:19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J2" s="37" t="s">
        <v>179</v>
      </c>
      <c r="L2" s="45" t="s">
        <v>172</v>
      </c>
      <c r="M2" s="45" t="s">
        <v>173</v>
      </c>
      <c r="N2" s="45" t="s">
        <v>176</v>
      </c>
      <c r="O2" s="45" t="s">
        <v>177</v>
      </c>
      <c r="P2" s="45" t="s">
        <v>179</v>
      </c>
      <c r="R2" s="49" t="s">
        <v>177</v>
      </c>
      <c r="S2" s="49" t="s">
        <v>179</v>
      </c>
    </row>
    <row r="3" spans="1:19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J3" s="39">
        <v>-284.64099999998871</v>
      </c>
      <c r="L3" s="39">
        <v>-152.73599999998987</v>
      </c>
      <c r="M3" s="39">
        <v>225.98599999999715</v>
      </c>
      <c r="N3" s="39">
        <v>150.48800000000483</v>
      </c>
      <c r="O3" s="39">
        <v>160.72300000001269</v>
      </c>
      <c r="P3" s="39">
        <v>-46.015999999988708</v>
      </c>
      <c r="R3" s="39">
        <v>-39.34699999998702</v>
      </c>
      <c r="S3" s="39">
        <v>-246.08599999998842</v>
      </c>
    </row>
    <row r="4" spans="1:19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J4" s="41">
        <v>147.34900000000016</v>
      </c>
      <c r="L4" s="41">
        <v>-180.60699999999997</v>
      </c>
      <c r="M4" s="41">
        <v>-36.864999999999782</v>
      </c>
      <c r="N4" s="41">
        <v>-36.864999999999782</v>
      </c>
      <c r="O4" s="41">
        <v>78.644000000000233</v>
      </c>
      <c r="P4" s="41">
        <v>46.644000000000233</v>
      </c>
      <c r="R4" s="41">
        <v>-79.752000000000407</v>
      </c>
      <c r="S4" s="41">
        <v>-111.75200000000041</v>
      </c>
    </row>
    <row r="5" spans="1:19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J5" s="41">
        <v>-21.550000000000182</v>
      </c>
      <c r="L5" s="41">
        <v>-34.733000000000175</v>
      </c>
      <c r="M5" s="41">
        <v>54.01299999999992</v>
      </c>
      <c r="N5" s="41">
        <v>57.01299999999992</v>
      </c>
      <c r="O5" s="41">
        <v>68.75</v>
      </c>
      <c r="P5" s="41">
        <v>50.75</v>
      </c>
      <c r="R5" s="41">
        <v>27.604000000000269</v>
      </c>
      <c r="S5" s="41">
        <v>9.6040000000002692</v>
      </c>
    </row>
    <row r="6" spans="1:19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J6" s="41">
        <v>-281.56400000000031</v>
      </c>
      <c r="L6" s="41">
        <v>66.154000000000451</v>
      </c>
      <c r="M6" s="41">
        <v>98.154000000000451</v>
      </c>
      <c r="N6" s="41">
        <v>38.154000000000451</v>
      </c>
      <c r="O6" s="41">
        <v>-61.845999999999549</v>
      </c>
      <c r="P6" s="41">
        <v>-161.84599999999955</v>
      </c>
      <c r="R6" s="41">
        <v>-34.944999999999709</v>
      </c>
      <c r="S6" s="41">
        <v>-134.94499999999971</v>
      </c>
    </row>
    <row r="7" spans="1:19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J7" s="41">
        <v>169.49200000000565</v>
      </c>
      <c r="L7" s="41">
        <v>-100.68000000000029</v>
      </c>
      <c r="M7" s="41">
        <v>75.130999999997584</v>
      </c>
      <c r="N7" s="41">
        <v>85.632999999997992</v>
      </c>
      <c r="O7" s="41">
        <v>89.999000000004344</v>
      </c>
      <c r="P7" s="41">
        <v>105.26000000000295</v>
      </c>
      <c r="R7" s="41">
        <v>-56.520999999992455</v>
      </c>
      <c r="S7" s="41">
        <v>-41.259999999993852</v>
      </c>
    </row>
    <row r="8" spans="1:19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J8" s="41">
        <v>-166.51100000000042</v>
      </c>
      <c r="L8" s="41">
        <v>98.394000000000233</v>
      </c>
      <c r="M8" s="41">
        <v>105.39400000000023</v>
      </c>
      <c r="N8" s="41">
        <v>74.394000000000233</v>
      </c>
      <c r="O8" s="41">
        <v>57.394000000000233</v>
      </c>
      <c r="P8" s="41">
        <v>-1.6059999999997672</v>
      </c>
      <c r="R8" s="41">
        <v>88.760000000000218</v>
      </c>
      <c r="S8" s="41">
        <v>29.760000000000218</v>
      </c>
    </row>
    <row r="9" spans="1:19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J9" s="41">
        <v>-25.604999999999563</v>
      </c>
      <c r="L9" s="41">
        <v>6.1520000000000437</v>
      </c>
      <c r="M9" s="41">
        <v>43.152000000000044</v>
      </c>
      <c r="N9" s="41">
        <v>43.152000000000044</v>
      </c>
      <c r="O9" s="41">
        <v>40.152000000000044</v>
      </c>
      <c r="P9" s="41">
        <v>21.152000000000044</v>
      </c>
      <c r="R9" s="41">
        <v>29.371000000000095</v>
      </c>
      <c r="S9" s="41">
        <v>10.371000000000095</v>
      </c>
    </row>
    <row r="10" spans="1:19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J10" s="41">
        <v>0.67900000000000205</v>
      </c>
      <c r="L10" s="41">
        <v>6.5800000000000054</v>
      </c>
      <c r="M10" s="41">
        <v>4.9250000000000043</v>
      </c>
      <c r="N10" s="41">
        <v>4.9250000000000043</v>
      </c>
      <c r="O10" s="41">
        <v>3.6910000000000025</v>
      </c>
      <c r="P10" s="41">
        <v>3.6910000000000025</v>
      </c>
      <c r="R10" s="41">
        <v>5.4069999999999965</v>
      </c>
      <c r="S10" s="41">
        <v>5.4069999999999965</v>
      </c>
    </row>
    <row r="11" spans="1:19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J11" s="41">
        <v>-0.86299999999999955</v>
      </c>
      <c r="L11" s="41">
        <v>-0.57699999999999818</v>
      </c>
      <c r="M11" s="41">
        <v>-0.57699999999999818</v>
      </c>
      <c r="N11" s="41">
        <v>1.4230000000000018</v>
      </c>
      <c r="O11" s="41">
        <v>-0.57699999999999818</v>
      </c>
      <c r="P11" s="41">
        <v>-0.57699999999999818</v>
      </c>
      <c r="R11" s="41">
        <v>-0.57699999999999818</v>
      </c>
      <c r="S11" s="41">
        <v>-0.57699999999999818</v>
      </c>
    </row>
    <row r="12" spans="1:19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J12" s="41">
        <v>-106.06799999999998</v>
      </c>
      <c r="L12" s="41">
        <v>-13.418999999999869</v>
      </c>
      <c r="M12" s="41">
        <v>-117.34099999999989</v>
      </c>
      <c r="N12" s="41">
        <v>-117.34099999999989</v>
      </c>
      <c r="O12" s="41">
        <v>-115.48399999999992</v>
      </c>
      <c r="P12" s="41">
        <v>-109.48399999999992</v>
      </c>
      <c r="R12" s="41">
        <v>-18.69399999999996</v>
      </c>
      <c r="S12" s="41">
        <v>-12.69399999999996</v>
      </c>
    </row>
    <row r="13" spans="1:19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J13" s="39">
        <v>105.37507985873617</v>
      </c>
      <c r="L13" s="39">
        <v>120.6989732329539</v>
      </c>
      <c r="M13" s="39">
        <v>120.75258653143101</v>
      </c>
      <c r="N13" s="39">
        <v>104.04845698681629</v>
      </c>
      <c r="O13" s="39">
        <v>110.32697312467599</v>
      </c>
      <c r="P13" s="39">
        <v>114.21807985873647</v>
      </c>
      <c r="R13" s="39">
        <v>43.515973124675838</v>
      </c>
      <c r="S13" s="39">
        <v>47.407079858736324</v>
      </c>
    </row>
    <row r="14" spans="1:19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J14" s="41">
        <v>9.7375480000000039</v>
      </c>
      <c r="L14" s="41">
        <v>14.627938999999913</v>
      </c>
      <c r="M14" s="41">
        <v>14.394310999999902</v>
      </c>
      <c r="N14" s="41">
        <v>-1.526452000000063</v>
      </c>
      <c r="O14" s="41">
        <v>-1.526452000000063</v>
      </c>
      <c r="P14" s="41">
        <v>-1.526452000000063</v>
      </c>
      <c r="R14" s="41">
        <v>-9.2984520000000543</v>
      </c>
      <c r="S14" s="41">
        <v>-9.2984520000000543</v>
      </c>
    </row>
    <row r="15" spans="1:19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J15" s="41">
        <v>55.843010400136563</v>
      </c>
      <c r="L15" s="41">
        <v>35.084683666894193</v>
      </c>
      <c r="M15" s="41">
        <v>28.833595666894325</v>
      </c>
      <c r="N15" s="41">
        <v>47.547562666894294</v>
      </c>
      <c r="O15" s="41">
        <v>42.662159533515478</v>
      </c>
      <c r="P15" s="41">
        <v>57.70501040013653</v>
      </c>
      <c r="R15" s="41">
        <v>40.497159533515401</v>
      </c>
      <c r="S15" s="41">
        <v>55.540010400136453</v>
      </c>
    </row>
    <row r="16" spans="1:19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J16" s="41">
        <v>9.5330000000000155</v>
      </c>
      <c r="L16" s="41">
        <v>-18.447999999999979</v>
      </c>
      <c r="M16" s="41">
        <v>4.5520000000000209</v>
      </c>
      <c r="N16" s="41">
        <v>-3.4479999999999791</v>
      </c>
      <c r="O16" s="41">
        <v>-3.4479999999999791</v>
      </c>
      <c r="P16" s="41">
        <v>-3.4479999999999791</v>
      </c>
      <c r="R16" s="41">
        <v>-10.232000000000028</v>
      </c>
      <c r="S16" s="41">
        <v>-10.232000000000028</v>
      </c>
    </row>
    <row r="17" spans="1:19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J17" s="41">
        <v>-0.33204191999999821</v>
      </c>
      <c r="L17" s="41">
        <v>-0.85935792000000077</v>
      </c>
      <c r="M17" s="41">
        <v>-0.35104192000000012</v>
      </c>
      <c r="N17" s="41">
        <v>-0.35104192000000012</v>
      </c>
      <c r="O17" s="41">
        <v>-0.35104192000000012</v>
      </c>
      <c r="P17" s="41">
        <v>-0.35104192000000012</v>
      </c>
      <c r="R17" s="41">
        <v>-1.4170419199999991</v>
      </c>
      <c r="S17" s="41">
        <v>-1.4170419199999991</v>
      </c>
    </row>
    <row r="18" spans="1:19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J18" s="41">
        <v>98.681857378600512</v>
      </c>
      <c r="L18" s="41">
        <v>78.693760325971141</v>
      </c>
      <c r="M18" s="41">
        <v>72.347512419657562</v>
      </c>
      <c r="N18" s="41">
        <v>83.746682239922336</v>
      </c>
      <c r="O18" s="41">
        <v>93.78060151116091</v>
      </c>
      <c r="P18" s="41">
        <v>82.380857378600638</v>
      </c>
      <c r="R18" s="41">
        <v>37.577601511160708</v>
      </c>
      <c r="S18" s="41">
        <v>26.177857378600436</v>
      </c>
    </row>
    <row r="19" spans="1:19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J19" s="41">
        <v>-0.74699999999995725</v>
      </c>
      <c r="L19" s="41">
        <v>1.0000000000331966E-3</v>
      </c>
      <c r="M19" s="41">
        <v>1.0000000000331966E-3</v>
      </c>
      <c r="N19" s="41">
        <v>1.0000000000331966E-3</v>
      </c>
      <c r="O19" s="41">
        <v>1.0000000000331966E-3</v>
      </c>
      <c r="P19" s="41">
        <v>1.0000000000331966E-3</v>
      </c>
      <c r="R19" s="41">
        <v>1.0000000000331966E-3</v>
      </c>
      <c r="S19" s="41">
        <v>1.0000000000331966E-3</v>
      </c>
    </row>
    <row r="20" spans="1:19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J20" s="41">
        <v>0.5351750000000095</v>
      </c>
      <c r="L20" s="41">
        <v>0.5351750000000095</v>
      </c>
      <c r="M20" s="41">
        <v>0.5351750000000095</v>
      </c>
      <c r="N20" s="41">
        <v>0.5351750000000095</v>
      </c>
      <c r="O20" s="41">
        <v>0.5351750000000095</v>
      </c>
      <c r="P20" s="41">
        <v>0.5351750000000095</v>
      </c>
      <c r="R20" s="41">
        <v>0.5351750000000095</v>
      </c>
      <c r="S20" s="41">
        <v>0.5351750000000095</v>
      </c>
    </row>
    <row r="21" spans="1:19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J21" s="41">
        <v>-80.733706000000012</v>
      </c>
      <c r="L21" s="41">
        <v>7.1804138563741446</v>
      </c>
      <c r="M21" s="41">
        <v>-3.1086267249999935</v>
      </c>
      <c r="N21" s="41">
        <v>-25.013706000000013</v>
      </c>
      <c r="O21" s="41">
        <v>-24.359705999999989</v>
      </c>
      <c r="P21" s="41">
        <v>-31.052706000000001</v>
      </c>
      <c r="R21" s="41">
        <v>-24.459705999999983</v>
      </c>
      <c r="S21" s="41">
        <v>-31.152705999999995</v>
      </c>
    </row>
    <row r="22" spans="1:19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J22" s="41">
        <v>4.2737329999999787</v>
      </c>
      <c r="L22" s="41">
        <v>2.2498553037149236</v>
      </c>
      <c r="M22" s="41">
        <v>4.3691570898796215</v>
      </c>
      <c r="N22" s="41">
        <v>3.3777329999999921</v>
      </c>
      <c r="O22" s="41">
        <v>2.0737329999999901</v>
      </c>
      <c r="P22" s="41">
        <v>4.2737329999999787</v>
      </c>
      <c r="R22" s="41">
        <v>20.190732999999994</v>
      </c>
      <c r="S22" s="41">
        <v>22.390732999999983</v>
      </c>
    </row>
    <row r="23" spans="1:19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J23" s="41">
        <v>8.5835040000000049</v>
      </c>
      <c r="L23" s="41">
        <v>1.6335039999999594</v>
      </c>
      <c r="M23" s="41">
        <v>-0.8204960000000483</v>
      </c>
      <c r="N23" s="41">
        <v>-0.8204960000000483</v>
      </c>
      <c r="O23" s="41">
        <v>0.95950399999998126</v>
      </c>
      <c r="P23" s="41">
        <v>5.7005039999999667</v>
      </c>
      <c r="R23" s="41">
        <v>-9.8784959999999842</v>
      </c>
      <c r="S23" s="41">
        <v>-5.1374959999999987</v>
      </c>
    </row>
    <row r="24" spans="1:19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J24" s="39">
        <v>-86.978291491748678</v>
      </c>
      <c r="L24" s="39">
        <v>54.242937249040551</v>
      </c>
      <c r="M24" s="39">
        <v>-13.184087277979415</v>
      </c>
      <c r="N24" s="39">
        <v>-7.9903442779796023</v>
      </c>
      <c r="O24" s="39">
        <v>-8.0099132779796491</v>
      </c>
      <c r="P24" s="39">
        <v>-120.24318750436578</v>
      </c>
      <c r="R24" s="39">
        <v>-0.11667299665350583</v>
      </c>
      <c r="S24" s="39">
        <v>-112.34994722303963</v>
      </c>
    </row>
    <row r="25" spans="1:19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J25" s="41">
        <v>-203.85580407319685</v>
      </c>
      <c r="L25" s="41">
        <v>6.0000000001309672E-2</v>
      </c>
      <c r="M25" s="41">
        <v>-66.895000000000437</v>
      </c>
      <c r="N25" s="41">
        <v>-66.895000000000437</v>
      </c>
      <c r="O25" s="41">
        <v>-66.895000000000437</v>
      </c>
      <c r="P25" s="41">
        <v>-172.13170008581437</v>
      </c>
      <c r="R25" s="41">
        <v>-40.58975971867585</v>
      </c>
      <c r="S25" s="41">
        <v>-145.82645980448979</v>
      </c>
    </row>
    <row r="26" spans="1:19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J26" s="41">
        <v>116.87751258144817</v>
      </c>
      <c r="L26" s="41">
        <v>54.182937249039242</v>
      </c>
      <c r="M26" s="41">
        <v>53.710912722022385</v>
      </c>
      <c r="N26" s="41">
        <v>58.904655722022198</v>
      </c>
      <c r="O26" s="41">
        <v>58.885086722022606</v>
      </c>
      <c r="P26" s="41">
        <v>51.88851258144814</v>
      </c>
      <c r="R26" s="41">
        <v>40.473086722022344</v>
      </c>
      <c r="S26" s="41">
        <v>33.476512581447878</v>
      </c>
    </row>
    <row r="27" spans="1:19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J27" s="39">
        <v>66.810311538925134</v>
      </c>
      <c r="L27" s="39">
        <v>-170.0838861621578</v>
      </c>
      <c r="M27" s="39">
        <v>-95.674066371330127</v>
      </c>
      <c r="N27" s="39">
        <v>-95.674066371330127</v>
      </c>
      <c r="O27" s="39">
        <v>-48.043472371330381</v>
      </c>
      <c r="P27" s="39">
        <v>-45.917688461074704</v>
      </c>
      <c r="R27" s="39">
        <v>-58.866472371330474</v>
      </c>
      <c r="S27" s="39">
        <v>-56.740688461074797</v>
      </c>
    </row>
    <row r="28" spans="1:19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J28" s="41">
        <v>175.93295099999989</v>
      </c>
      <c r="L28" s="41">
        <v>-48.54764299999988</v>
      </c>
      <c r="M28" s="41">
        <v>-48.54764299999988</v>
      </c>
      <c r="N28" s="41">
        <v>-48.54764299999988</v>
      </c>
      <c r="O28" s="41">
        <v>-0.91704900000013367</v>
      </c>
      <c r="P28" s="41">
        <v>60.082950999999866</v>
      </c>
      <c r="R28" s="41">
        <v>-88.067049000000111</v>
      </c>
      <c r="S28" s="41">
        <v>-27.067049000000111</v>
      </c>
    </row>
    <row r="29" spans="1:19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J29" s="41">
        <v>-217.92082646107485</v>
      </c>
      <c r="L29" s="41">
        <v>-69.832830372956323</v>
      </c>
      <c r="M29" s="41">
        <v>4.5769894178714594</v>
      </c>
      <c r="N29" s="41">
        <v>4.5769894178714594</v>
      </c>
      <c r="O29" s="41">
        <v>4.5769894178714594</v>
      </c>
      <c r="P29" s="41">
        <v>-70.124826461074804</v>
      </c>
      <c r="R29" s="41">
        <v>80.903989417871458</v>
      </c>
      <c r="S29" s="41">
        <v>6.2021735389251944</v>
      </c>
    </row>
    <row r="30" spans="1:19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J30" s="41">
        <v>213.82400000000001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R30" s="41">
        <v>0</v>
      </c>
      <c r="S30" s="41">
        <v>0</v>
      </c>
    </row>
    <row r="31" spans="1:19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J31" s="41">
        <v>-105.025813</v>
      </c>
      <c r="L31" s="41">
        <v>-51.70341278920165</v>
      </c>
      <c r="M31" s="41">
        <v>-51.70341278920165</v>
      </c>
      <c r="N31" s="41">
        <v>-51.70341278920165</v>
      </c>
      <c r="O31" s="41">
        <v>-51.70341278920165</v>
      </c>
      <c r="P31" s="41">
        <v>-35.875813000000001</v>
      </c>
      <c r="R31" s="41">
        <v>-51.70341278920165</v>
      </c>
      <c r="S31" s="41">
        <v>-35.875813000000001</v>
      </c>
    </row>
    <row r="32" spans="1:19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J32" s="39">
        <v>1036.554328265971</v>
      </c>
      <c r="L32" s="39">
        <v>357.65957310323392</v>
      </c>
      <c r="M32" s="39">
        <v>223.48022292650785</v>
      </c>
      <c r="N32" s="39">
        <v>349.00269688798653</v>
      </c>
      <c r="O32" s="39">
        <v>428.92312994613894</v>
      </c>
      <c r="P32" s="39">
        <v>598.40222930597338</v>
      </c>
      <c r="R32" s="39">
        <v>699.1921299461319</v>
      </c>
      <c r="S32" s="39">
        <v>868.67122930596634</v>
      </c>
    </row>
    <row r="33" spans="1:19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J33" s="41">
        <v>102.36341100000004</v>
      </c>
      <c r="L33" s="41">
        <v>146.48634256</v>
      </c>
      <c r="M33" s="41">
        <v>146.48634256</v>
      </c>
      <c r="N33" s="41">
        <v>146.48634256</v>
      </c>
      <c r="O33" s="41">
        <v>146.48634256</v>
      </c>
      <c r="P33" s="41">
        <v>146.48634256</v>
      </c>
      <c r="R33" s="41">
        <v>146.48634256</v>
      </c>
      <c r="S33" s="41">
        <v>146.48634256</v>
      </c>
    </row>
    <row r="34" spans="1:19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J34" s="41">
        <v>33.251820940116886</v>
      </c>
      <c r="L34" s="41">
        <v>-35.643214388609522</v>
      </c>
      <c r="M34" s="41">
        <v>-23.200474365023183</v>
      </c>
      <c r="N34" s="41">
        <v>46.369760458392193</v>
      </c>
      <c r="O34" s="41">
        <v>53.658481314592791</v>
      </c>
      <c r="P34" s="41">
        <v>28.869290840117174</v>
      </c>
      <c r="R34" s="41">
        <v>15.576481314592456</v>
      </c>
      <c r="S34" s="41">
        <v>-9.2127091598831612</v>
      </c>
    </row>
    <row r="35" spans="1:19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J35" s="41">
        <v>592.99425364512172</v>
      </c>
      <c r="L35" s="41">
        <v>211.51844047879922</v>
      </c>
      <c r="M35" s="41">
        <v>221.78987382363812</v>
      </c>
      <c r="N35" s="41">
        <v>231.39601763614337</v>
      </c>
      <c r="O35" s="41">
        <v>281.38946349142907</v>
      </c>
      <c r="P35" s="41">
        <v>391.06252712512151</v>
      </c>
      <c r="R35" s="41">
        <v>37.086463491429186</v>
      </c>
      <c r="S35" s="41">
        <v>146.75952712512162</v>
      </c>
    </row>
    <row r="36" spans="1:19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J36" s="41">
        <v>145.43468044300835</v>
      </c>
      <c r="L36" s="41">
        <v>90.939606381290787</v>
      </c>
      <c r="M36" s="41">
        <v>124.70826837191998</v>
      </c>
      <c r="N36" s="41">
        <v>140.50199810925506</v>
      </c>
      <c r="O36" s="41">
        <v>133.96634983445574</v>
      </c>
      <c r="P36" s="41">
        <v>164.29968044300813</v>
      </c>
      <c r="R36" s="41">
        <v>132.63534983445584</v>
      </c>
      <c r="S36" s="41">
        <v>162.96868044300822</v>
      </c>
    </row>
    <row r="37" spans="1:19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J37" s="41">
        <v>18.550000000000637</v>
      </c>
      <c r="L37" s="41">
        <v>24.425000000000637</v>
      </c>
      <c r="M37" s="41">
        <v>24.425000000000637</v>
      </c>
      <c r="N37" s="41">
        <v>24.425000000000637</v>
      </c>
      <c r="O37" s="41">
        <v>6.1670000000008258</v>
      </c>
      <c r="P37" s="41">
        <v>15.509000000000469</v>
      </c>
      <c r="R37" s="41">
        <v>5.4510000000000218</v>
      </c>
      <c r="S37" s="41">
        <v>14.792999999999665</v>
      </c>
    </row>
    <row r="38" spans="1:19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R38" s="41">
        <v>0</v>
      </c>
      <c r="S38" s="41">
        <v>0</v>
      </c>
    </row>
    <row r="39" spans="1:19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J39" s="41">
        <v>-58.687692231994902</v>
      </c>
      <c r="L39" s="41">
        <v>-0.81515166437853281</v>
      </c>
      <c r="M39" s="41">
        <v>-0.81515166437853281</v>
      </c>
      <c r="N39" s="41">
        <v>-0.81515166437853281</v>
      </c>
      <c r="O39" s="41">
        <v>-58.687692231994902</v>
      </c>
      <c r="P39" s="41">
        <v>-58.687692231994902</v>
      </c>
      <c r="R39" s="41">
        <v>73.946307768005084</v>
      </c>
      <c r="S39" s="41">
        <v>73.946307768005084</v>
      </c>
    </row>
    <row r="40" spans="1:19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J40" s="41">
        <v>-218.21969664522067</v>
      </c>
      <c r="L40" s="41">
        <v>-329.84254208300217</v>
      </c>
      <c r="M40" s="41">
        <v>-485.55045315113648</v>
      </c>
      <c r="N40" s="41">
        <v>-507.07739110890566</v>
      </c>
      <c r="O40" s="41">
        <v>-467.46956154028089</v>
      </c>
      <c r="P40" s="41">
        <v>-493.52147054521743</v>
      </c>
      <c r="R40" s="41">
        <v>-16.057561540284723</v>
      </c>
      <c r="S40" s="41">
        <v>-42.109470545221257</v>
      </c>
    </row>
    <row r="41" spans="1:19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J41" s="41">
        <v>740.36359454432522</v>
      </c>
      <c r="L41" s="41">
        <v>618.86555491453032</v>
      </c>
      <c r="M41" s="41">
        <v>583.91128044688708</v>
      </c>
      <c r="N41" s="41">
        <v>613.73775585571684</v>
      </c>
      <c r="O41" s="41">
        <v>602.18324284236928</v>
      </c>
      <c r="P41" s="41">
        <v>680.19459454432513</v>
      </c>
      <c r="R41" s="41">
        <v>301.23424284236921</v>
      </c>
      <c r="S41" s="41">
        <v>379.24559454432506</v>
      </c>
    </row>
    <row r="42" spans="1:19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J42" s="41">
        <v>-473.22503667666319</v>
      </c>
      <c r="L42" s="41">
        <v>-501.76088198574899</v>
      </c>
      <c r="M42" s="41">
        <v>-501.76088198574899</v>
      </c>
      <c r="N42" s="41">
        <v>-484.59277492878613</v>
      </c>
      <c r="O42" s="41">
        <v>-426.87833069510276</v>
      </c>
      <c r="P42" s="41">
        <v>-436.93503667666317</v>
      </c>
      <c r="R42" s="41">
        <v>45.772669304897249</v>
      </c>
      <c r="S42" s="41">
        <v>35.715963323336837</v>
      </c>
    </row>
    <row r="43" spans="1:19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J43" s="41">
        <v>153.72899324727422</v>
      </c>
      <c r="L43" s="41">
        <v>133.48641889034974</v>
      </c>
      <c r="M43" s="41">
        <v>133.48641889034977</v>
      </c>
      <c r="N43" s="41">
        <v>138.57113997054728</v>
      </c>
      <c r="O43" s="41">
        <v>158.10783437066891</v>
      </c>
      <c r="P43" s="41">
        <v>161.12499324727423</v>
      </c>
      <c r="R43" s="41">
        <v>-42.939165629331114</v>
      </c>
      <c r="S43" s="41">
        <v>-39.922006752725792</v>
      </c>
    </row>
    <row r="44" spans="1:19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J44" s="39">
        <v>-3.860271593046491</v>
      </c>
      <c r="L44" s="39">
        <v>81.064900560046226</v>
      </c>
      <c r="M44" s="39">
        <v>92.983043524211098</v>
      </c>
      <c r="N44" s="39">
        <v>72.475491175917341</v>
      </c>
      <c r="O44" s="39">
        <v>-123.0658185835955</v>
      </c>
      <c r="P44" s="39">
        <v>-135.21878580304747</v>
      </c>
      <c r="R44" s="39">
        <v>-99.050818583593355</v>
      </c>
      <c r="S44" s="39">
        <v>-111.20378580304532</v>
      </c>
    </row>
    <row r="45" spans="1:19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J45" s="41">
        <v>16.883505918045557</v>
      </c>
      <c r="L45" s="41">
        <v>38.108165188429666</v>
      </c>
      <c r="M45" s="41">
        <v>48.576266580716037</v>
      </c>
      <c r="N45" s="41">
        <v>35.562594626953796</v>
      </c>
      <c r="O45" s="41">
        <v>-160.37897999775487</v>
      </c>
      <c r="P45" s="41">
        <v>-162.95550162195468</v>
      </c>
      <c r="R45" s="41">
        <v>-142.51097999775357</v>
      </c>
      <c r="S45" s="41">
        <v>-145.08750162195338</v>
      </c>
    </row>
    <row r="46" spans="1:19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J46" s="41">
        <v>-20.743777511092048</v>
      </c>
      <c r="L46" s="41">
        <v>42.956735371617015</v>
      </c>
      <c r="M46" s="41">
        <v>44.40677694349597</v>
      </c>
      <c r="N46" s="41">
        <v>36.912896548964454</v>
      </c>
      <c r="O46" s="41">
        <v>37.313161414159822</v>
      </c>
      <c r="P46" s="41">
        <v>27.736715818907896</v>
      </c>
      <c r="R46" s="41">
        <v>43.460161414159984</v>
      </c>
      <c r="S46" s="41">
        <v>33.883715818908058</v>
      </c>
    </row>
    <row r="47" spans="1:19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J47" s="39">
        <v>-395.8865887324273</v>
      </c>
      <c r="L47" s="39">
        <v>-202.93759068483541</v>
      </c>
      <c r="M47" s="39">
        <v>-201.91755573398041</v>
      </c>
      <c r="N47" s="39">
        <v>-259.04314333638922</v>
      </c>
      <c r="O47" s="39">
        <v>-300.01132158431119</v>
      </c>
      <c r="P47" s="39">
        <v>-380.53458873242835</v>
      </c>
      <c r="R47" s="39">
        <v>-70.531321584310717</v>
      </c>
      <c r="S47" s="39">
        <v>-151.05458873242787</v>
      </c>
    </row>
    <row r="48" spans="1:19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J48" s="41">
        <v>-129.17378775272664</v>
      </c>
      <c r="L48" s="41">
        <v>-75.837787752726399</v>
      </c>
      <c r="M48" s="41">
        <v>-75.837787752726399</v>
      </c>
      <c r="N48" s="41">
        <v>-75.837787752726399</v>
      </c>
      <c r="O48" s="41">
        <v>-114.17378775272664</v>
      </c>
      <c r="P48" s="41">
        <v>-114.17378775272664</v>
      </c>
      <c r="R48" s="41">
        <v>-114.17378775272664</v>
      </c>
      <c r="S48" s="41">
        <v>-114.17378775272664</v>
      </c>
    </row>
    <row r="49" spans="1:19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J49" s="41">
        <v>-25</v>
      </c>
      <c r="L49" s="41">
        <v>-25</v>
      </c>
      <c r="M49" s="41">
        <v>-25</v>
      </c>
      <c r="N49" s="41">
        <v>-25</v>
      </c>
      <c r="O49" s="41">
        <v>-25</v>
      </c>
      <c r="P49" s="41">
        <v>-25</v>
      </c>
      <c r="R49" s="41">
        <v>-0.47500000000000142</v>
      </c>
      <c r="S49" s="41">
        <v>-0.47500000000000142</v>
      </c>
    </row>
    <row r="50" spans="1:19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J50" s="41">
        <v>-364.64589583258419</v>
      </c>
      <c r="L50" s="41">
        <v>-248.94640215670972</v>
      </c>
      <c r="M50" s="41">
        <v>-276.98425472434189</v>
      </c>
      <c r="N50" s="41">
        <v>-334.93163952012799</v>
      </c>
      <c r="O50" s="41">
        <v>-371.87310461696745</v>
      </c>
      <c r="P50" s="41">
        <v>-364.8778958325845</v>
      </c>
      <c r="R50" s="41">
        <v>-167.65310461696762</v>
      </c>
      <c r="S50" s="41">
        <v>-160.65789583258467</v>
      </c>
    </row>
    <row r="51" spans="1:19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J51" s="41">
        <v>190.56200000000001</v>
      </c>
      <c r="L51" s="41">
        <v>236.96355005317079</v>
      </c>
      <c r="M51" s="41">
        <v>236.964</v>
      </c>
      <c r="N51" s="41">
        <v>242.529</v>
      </c>
      <c r="O51" s="41">
        <v>279.81400000000002</v>
      </c>
      <c r="P51" s="41">
        <v>190.56200000000001</v>
      </c>
      <c r="R51" s="41">
        <v>279.81400000000002</v>
      </c>
      <c r="S51" s="41">
        <v>190.56200000000001</v>
      </c>
    </row>
    <row r="52" spans="1:19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J52" s="41">
        <v>-67.628905147115574</v>
      </c>
      <c r="L52" s="41">
        <v>-90.116950828568861</v>
      </c>
      <c r="M52" s="41">
        <v>-61.059513256910975</v>
      </c>
      <c r="N52" s="41">
        <v>-65.80271606353574</v>
      </c>
      <c r="O52" s="41">
        <v>-68.778429214616665</v>
      </c>
      <c r="P52" s="41">
        <v>-67.044905147116197</v>
      </c>
      <c r="R52" s="41">
        <v>-68.043429214616168</v>
      </c>
      <c r="S52" s="41">
        <v>-66.3099051471157</v>
      </c>
    </row>
    <row r="53" spans="1:19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J53" s="39">
        <v>277.6077558970801</v>
      </c>
      <c r="L53" s="39">
        <v>319.00705779977216</v>
      </c>
      <c r="M53" s="39">
        <v>381.89843215758901</v>
      </c>
      <c r="N53" s="39">
        <v>341.73375832901365</v>
      </c>
      <c r="O53" s="39">
        <v>264.32802762524261</v>
      </c>
      <c r="P53" s="39">
        <v>243.68026507969444</v>
      </c>
      <c r="R53" s="39">
        <v>283.11478734391676</v>
      </c>
      <c r="S53" s="39">
        <v>262.46702479836858</v>
      </c>
    </row>
    <row r="54" spans="1:19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J54" s="41">
        <v>37.059307557429776</v>
      </c>
      <c r="L54" s="41">
        <v>40.304788467638019</v>
      </c>
      <c r="M54" s="41">
        <v>40.519453467637533</v>
      </c>
      <c r="N54" s="41">
        <v>40.224433467634327</v>
      </c>
      <c r="O54" s="41">
        <v>36.037207467636136</v>
      </c>
      <c r="P54" s="41">
        <v>37.058133570046294</v>
      </c>
      <c r="R54" s="41">
        <v>36.036967186310477</v>
      </c>
      <c r="S54" s="41">
        <v>37.057893288720635</v>
      </c>
    </row>
    <row r="55" spans="1:19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J55" s="41">
        <v>20.282831916718465</v>
      </c>
      <c r="L55" s="41">
        <v>-24.37769271065622</v>
      </c>
      <c r="M55" s="41">
        <v>7.622971816096765</v>
      </c>
      <c r="N55" s="41">
        <v>-5.470701126592644</v>
      </c>
      <c r="O55" s="41">
        <v>-1.4418667300909647</v>
      </c>
      <c r="P55" s="41">
        <v>-34.966168083281673</v>
      </c>
      <c r="R55" s="41">
        <v>19.034133269909034</v>
      </c>
      <c r="S55" s="41">
        <v>-14.490168083281674</v>
      </c>
    </row>
    <row r="56" spans="1:19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J56" s="41">
        <v>106.21032794619566</v>
      </c>
      <c r="L56" s="41">
        <v>92.49530972536445</v>
      </c>
      <c r="M56" s="41">
        <v>126.38829957455391</v>
      </c>
      <c r="N56" s="41">
        <v>125.0893427932366</v>
      </c>
      <c r="O56" s="41">
        <v>113.40643459492742</v>
      </c>
      <c r="P56" s="41">
        <v>106.26332794619555</v>
      </c>
      <c r="R56" s="41">
        <v>1.7734345949276076</v>
      </c>
      <c r="S56" s="41">
        <v>-5.3696720538042655</v>
      </c>
    </row>
    <row r="57" spans="1:19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J57" s="41">
        <v>0.46280978941155126</v>
      </c>
      <c r="L57" s="41">
        <v>1.8521335324634833</v>
      </c>
      <c r="M57" s="41">
        <v>16.149734266396706</v>
      </c>
      <c r="N57" s="41">
        <v>6.3699110875070346</v>
      </c>
      <c r="O57" s="41">
        <v>-11.894456069073726</v>
      </c>
      <c r="P57" s="41">
        <v>3.3578097894116468</v>
      </c>
      <c r="R57" s="41">
        <v>71.091543930926093</v>
      </c>
      <c r="S57" s="41">
        <v>86.343809789411466</v>
      </c>
    </row>
    <row r="58" spans="1:19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J58" s="41">
        <v>38.457662710569537</v>
      </c>
      <c r="L58" s="41">
        <v>94.907897359316621</v>
      </c>
      <c r="M58" s="41">
        <v>85.910857916346203</v>
      </c>
      <c r="N58" s="41">
        <v>76.433038584118378</v>
      </c>
      <c r="O58" s="41">
        <v>45.948936084947718</v>
      </c>
      <c r="P58" s="41">
        <v>38.617662710569533</v>
      </c>
      <c r="R58" s="41">
        <v>45.894936084947716</v>
      </c>
      <c r="S58" s="41">
        <v>38.563662710569531</v>
      </c>
    </row>
    <row r="59" spans="1:19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J59" s="41">
        <v>-55.966838807469458</v>
      </c>
      <c r="L59" s="41">
        <v>12.490146052877435</v>
      </c>
      <c r="M59" s="41">
        <v>-6.3379360671219729</v>
      </c>
      <c r="N59" s="41">
        <v>-15.346322075708031</v>
      </c>
      <c r="O59" s="41">
        <v>-26.191142609075769</v>
      </c>
      <c r="P59" s="41">
        <v>-50.086155637469346</v>
      </c>
      <c r="R59" s="41">
        <v>2.2888573909240222</v>
      </c>
      <c r="S59" s="41">
        <v>-21.606155637469556</v>
      </c>
    </row>
    <row r="60" spans="1:19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J60" s="41">
        <v>20.328769999999963</v>
      </c>
      <c r="L60" s="41">
        <v>12.675797999999986</v>
      </c>
      <c r="M60" s="41">
        <v>2.7772379999999401</v>
      </c>
      <c r="N60" s="41">
        <v>7.6708279999999291</v>
      </c>
      <c r="O60" s="41">
        <v>12.520500999999967</v>
      </c>
      <c r="P60" s="41">
        <v>19.495769999999951</v>
      </c>
      <c r="R60" s="41">
        <v>18.134500999999993</v>
      </c>
      <c r="S60" s="41">
        <v>25.109769999999976</v>
      </c>
    </row>
    <row r="61" spans="1:19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J61" s="41">
        <v>3.7635410704644983</v>
      </c>
      <c r="L61" s="41">
        <v>-5.4762584754728323</v>
      </c>
      <c r="M61" s="41">
        <v>-26.7403234854728</v>
      </c>
      <c r="N61" s="41">
        <v>-15.801610286497976</v>
      </c>
      <c r="O61" s="41">
        <v>-16.703262800002108</v>
      </c>
      <c r="P61" s="41">
        <v>3.9455410704646283</v>
      </c>
      <c r="R61" s="41">
        <v>-19.64926280000202</v>
      </c>
      <c r="S61" s="41">
        <v>0.99954107046471563</v>
      </c>
    </row>
    <row r="62" spans="1:19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J62" s="41">
        <v>30.461134540982044</v>
      </c>
      <c r="L62" s="41">
        <v>43.733908899198866</v>
      </c>
      <c r="M62" s="41">
        <v>30.014831051964023</v>
      </c>
      <c r="N62" s="41">
        <v>31.853874051964041</v>
      </c>
      <c r="O62" s="41">
        <v>31.727290051964076</v>
      </c>
      <c r="P62" s="41">
        <v>30.109134540982041</v>
      </c>
      <c r="R62" s="41">
        <v>30.340290051964047</v>
      </c>
      <c r="S62" s="41">
        <v>28.722134540982012</v>
      </c>
    </row>
    <row r="63" spans="1:19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J63" s="41">
        <v>-17.647994498970462</v>
      </c>
      <c r="L63" s="41">
        <v>-0.49599961781757429</v>
      </c>
      <c r="M63" s="41">
        <v>-14.309066266588189</v>
      </c>
      <c r="N63" s="41">
        <v>-13.517952266588168</v>
      </c>
      <c r="O63" s="41">
        <v>-17.549664266588195</v>
      </c>
      <c r="P63" s="41">
        <v>-14.975994498970465</v>
      </c>
      <c r="R63" s="41">
        <v>-11.129664266588208</v>
      </c>
      <c r="S63" s="41">
        <v>-8.5559944989704775</v>
      </c>
    </row>
    <row r="64" spans="1:19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J64" s="41">
        <v>-50.735904358230677</v>
      </c>
      <c r="L64" s="41">
        <v>-27.956015183750601</v>
      </c>
      <c r="M64" s="41">
        <v>-27.980517183750642</v>
      </c>
      <c r="N64" s="41">
        <v>-31.111365627949617</v>
      </c>
      <c r="O64" s="41">
        <v>-29.618895170031699</v>
      </c>
      <c r="P64" s="41">
        <v>-52.918904358230684</v>
      </c>
      <c r="R64" s="41">
        <v>-36.839895170031696</v>
      </c>
      <c r="S64" s="41">
        <v>-60.13990435823068</v>
      </c>
    </row>
    <row r="65" spans="1:19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J65" s="41">
        <v>-0.88501263622634951</v>
      </c>
      <c r="L65" s="41">
        <v>-17.078064033223768</v>
      </c>
      <c r="M65" s="41">
        <v>-9.3405553237626151</v>
      </c>
      <c r="N65" s="41">
        <v>-3.3820320416667613</v>
      </c>
      <c r="O65" s="41">
        <v>1.0860344199051255</v>
      </c>
      <c r="P65" s="41">
        <v>4.3179873637736463</v>
      </c>
      <c r="R65" s="41">
        <v>1.0860344199051255</v>
      </c>
      <c r="S65" s="41">
        <v>4.3179873637736463</v>
      </c>
    </row>
    <row r="66" spans="1:19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J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O66" s="41">
        <v>0.47758999999999929</v>
      </c>
      <c r="P66" s="41">
        <v>0.47758999999999929</v>
      </c>
      <c r="R66" s="41">
        <v>0.47758999999999929</v>
      </c>
      <c r="S66" s="41">
        <v>0.47758999999999929</v>
      </c>
    </row>
    <row r="67" spans="1:19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J67" s="41">
        <v>28.549240859793205</v>
      </c>
      <c r="L67" s="41">
        <v>-5.6285666804135914</v>
      </c>
      <c r="M67" s="41">
        <v>-8.9396826804135969</v>
      </c>
      <c r="N67" s="41">
        <v>-8.8343866804135942</v>
      </c>
      <c r="O67" s="41">
        <v>1.5027979195864063</v>
      </c>
      <c r="P67" s="41">
        <v>13.733240859793202</v>
      </c>
      <c r="R67" s="41">
        <v>41.79279791958642</v>
      </c>
      <c r="S67" s="41">
        <v>54.023240859793219</v>
      </c>
    </row>
    <row r="68" spans="1:19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J68" s="41">
        <v>-1.1142908336435777</v>
      </c>
      <c r="L68" s="41">
        <v>-3.6049696672871567</v>
      </c>
      <c r="M68" s="41">
        <v>-3.6049696672871567</v>
      </c>
      <c r="N68" s="41">
        <v>-3.6049696672871567</v>
      </c>
      <c r="O68" s="41">
        <v>-3.6049696672871567</v>
      </c>
      <c r="P68" s="41">
        <v>-3.6592908336435777</v>
      </c>
      <c r="R68" s="41">
        <v>-3.5999696672871573</v>
      </c>
      <c r="S68" s="41">
        <v>-3.6542908336435782</v>
      </c>
    </row>
    <row r="69" spans="1:19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J69" s="41">
        <v>5.7735172467762261</v>
      </c>
      <c r="L69" s="41">
        <v>5.7735172467762226</v>
      </c>
      <c r="M69" s="41">
        <v>5.7735172467762226</v>
      </c>
      <c r="N69" s="41">
        <v>5.7735172467762226</v>
      </c>
      <c r="O69" s="41">
        <v>5.7735172467762226</v>
      </c>
      <c r="P69" s="41">
        <v>5.7735172467762261</v>
      </c>
      <c r="R69" s="41">
        <v>9.6535172467762607</v>
      </c>
      <c r="S69" s="41">
        <v>9.6535172467762642</v>
      </c>
    </row>
    <row r="70" spans="1:19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J70" s="41">
        <v>-24.685410688984149</v>
      </c>
      <c r="L70" s="41">
        <v>13.26268706899279</v>
      </c>
      <c r="M70" s="41">
        <v>58.621609888644088</v>
      </c>
      <c r="N70" s="41">
        <v>38.184227021372948</v>
      </c>
      <c r="O70" s="41">
        <v>28.047627150919539</v>
      </c>
      <c r="P70" s="41">
        <v>-18.577410688984145</v>
      </c>
      <c r="R70" s="41">
        <v>38.316627150919516</v>
      </c>
      <c r="S70" s="41">
        <v>-8.3084106889841678</v>
      </c>
    </row>
    <row r="71" spans="1:19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J71" s="41">
        <v>136.81647408226314</v>
      </c>
      <c r="L71" s="41">
        <v>85.650847815766156</v>
      </c>
      <c r="M71" s="41">
        <v>104.89537960357234</v>
      </c>
      <c r="N71" s="41">
        <v>106.72633584910767</v>
      </c>
      <c r="O71" s="41">
        <v>94.804349000730099</v>
      </c>
      <c r="P71" s="41">
        <v>155.71447408226175</v>
      </c>
      <c r="R71" s="41">
        <v>38.412349000731183</v>
      </c>
      <c r="S71" s="41">
        <v>99.322474082262829</v>
      </c>
    </row>
    <row r="72" spans="1:19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J72" s="39">
        <v>-100.89099061714288</v>
      </c>
      <c r="L72" s="39">
        <v>-5.7011231399999929</v>
      </c>
      <c r="M72" s="39">
        <v>-58.623905876000002</v>
      </c>
      <c r="N72" s="39">
        <v>-64.865828590000007</v>
      </c>
      <c r="O72" s="39">
        <v>-74.590990617142864</v>
      </c>
      <c r="P72" s="39">
        <v>-74.590990617142864</v>
      </c>
      <c r="R72" s="39">
        <v>-0.89099061714287586</v>
      </c>
      <c r="S72" s="39">
        <v>-0.89099061714287586</v>
      </c>
    </row>
    <row r="73" spans="1:19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J73" s="39">
        <v>-446.06632774005993</v>
      </c>
      <c r="L73" s="39">
        <v>-17.882000000000062</v>
      </c>
      <c r="M73" s="39">
        <v>21.414199792029876</v>
      </c>
      <c r="N73" s="39">
        <v>21.414199792029876</v>
      </c>
      <c r="O73" s="39">
        <v>-13.948327740059995</v>
      </c>
      <c r="P73" s="39">
        <v>-13.948327740059995</v>
      </c>
      <c r="R73" s="39">
        <v>-446.06632774005993</v>
      </c>
      <c r="S73" s="39">
        <v>-446.06632774005993</v>
      </c>
    </row>
    <row r="74" spans="1:19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J74" s="39">
        <v>40.368058979431225</v>
      </c>
      <c r="L74" s="39">
        <v>21.594800267095707</v>
      </c>
      <c r="M74" s="39">
        <v>20.106687635467097</v>
      </c>
      <c r="N74" s="39">
        <v>10.197480635462853</v>
      </c>
      <c r="O74" s="39">
        <v>26.082164635456138</v>
      </c>
      <c r="P74" s="39">
        <v>23.508058979430643</v>
      </c>
      <c r="R74" s="39">
        <v>23.63516463545966</v>
      </c>
      <c r="S74" s="39">
        <v>21.061058979434165</v>
      </c>
    </row>
    <row r="75" spans="1:19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J75" s="42">
        <v>208.39206436572385</v>
      </c>
      <c r="L75" s="46">
        <v>405.39964542714006</v>
      </c>
      <c r="M75" s="46">
        <v>717.69356050992246</v>
      </c>
      <c r="N75" s="46">
        <v>622.2587044335105</v>
      </c>
      <c r="O75" s="46">
        <v>422.71345115710392</v>
      </c>
      <c r="P75" s="46">
        <v>163.33906436572215</v>
      </c>
      <c r="R75" s="50">
        <v>334.5884511571021</v>
      </c>
      <c r="S75" s="50">
        <v>75.214064365720333</v>
      </c>
    </row>
    <row r="76" spans="1:19" x14ac:dyDescent="0.3">
      <c r="A76" t="s">
        <v>158</v>
      </c>
    </row>
    <row r="77" spans="1:19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ca90bd8a-abf5-4496-9b56-aba63058f6b7"/>
    <ds:schemaRef ds:uri="http://schemas.microsoft.com/office/infopath/2007/PartnerControls"/>
    <ds:schemaRef ds:uri="http://schemas.openxmlformats.org/package/2006/metadata/core-properties"/>
    <ds:schemaRef ds:uri="9d76330f-e8f1-434f-b6cd-d02727bbea5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2024_vplyvy</vt:lpstr>
      <vt:lpstr>2024_vplyvy_konsolidovane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2024-09-30T11:48:29Z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