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/>
  <xr:revisionPtr revIDLastSave="0" documentId="13_ncr:1_{31D554B1-DB2A-4FCE-A6B2-F81A85293C54}" xr6:coauthVersionLast="47" xr6:coauthVersionMax="47" xr10:uidLastSave="{00000000-0000-0000-0000-000000000000}"/>
  <bookViews>
    <workbookView xWindow="-108" yWindow="-108" windowWidth="23256" windowHeight="12576" activeTab="14" xr2:uid="{00000000-000D-0000-FFFF-FFFF00000000}"/>
  </bookViews>
  <sheets>
    <sheet name="T1" sheetId="21" r:id="rId1"/>
    <sheet name="T2" sheetId="22" r:id="rId2"/>
    <sheet name="T3" sheetId="23" r:id="rId3"/>
    <sheet name="G1" sheetId="24" r:id="rId4"/>
    <sheet name="G2" sheetId="25" r:id="rId5"/>
    <sheet name="G3" sheetId="26" r:id="rId6"/>
    <sheet name="G4" sheetId="27" r:id="rId7"/>
    <sheet name="G5" sheetId="11" r:id="rId8"/>
    <sheet name="G6" sheetId="17" r:id="rId9"/>
    <sheet name="T4" sheetId="16" r:id="rId10"/>
    <sheet name="G7" sheetId="28" r:id="rId11"/>
    <sheet name="T5" sheetId="29" r:id="rId12"/>
    <sheet name="T6" sheetId="30" r:id="rId13"/>
    <sheet name="T7" sheetId="31" r:id="rId14"/>
    <sheet name="T8" sheetId="20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0" l="1"/>
  <c r="C8" i="20" s="1"/>
  <c r="D3" i="20"/>
  <c r="D9" i="20" s="1"/>
  <c r="C11" i="20" s="1"/>
  <c r="C12" i="20" l="1"/>
</calcChain>
</file>

<file path=xl/sharedStrings.xml><?xml version="1.0" encoding="utf-8"?>
<sst xmlns="http://schemas.openxmlformats.org/spreadsheetml/2006/main" count="197" uniqueCount="115">
  <si>
    <t>DPH</t>
  </si>
  <si>
    <t>Disponibilny mesacny prijem od</t>
  </si>
  <si>
    <t>Disponibilny mesacny prijem do</t>
  </si>
  <si>
    <t>Priemerna zmena v eurach</t>
  </si>
  <si>
    <t>Priemerna zmena v %</t>
  </si>
  <si>
    <t>% domácnosti s nárastom príjmu</t>
  </si>
  <si>
    <t>% domácnosti s poklesom príjmu</t>
  </si>
  <si>
    <t>% domácnosti bez zmeny</t>
  </si>
  <si>
    <t>1.decil</t>
  </si>
  <si>
    <t>2.decil</t>
  </si>
  <si>
    <t>3.decil</t>
  </si>
  <si>
    <t>4.decil</t>
  </si>
  <si>
    <t>5.decil</t>
  </si>
  <si>
    <t>6.decil</t>
  </si>
  <si>
    <t>7.decil</t>
  </si>
  <si>
    <t>8.decil</t>
  </si>
  <si>
    <t>9.decil</t>
  </si>
  <si>
    <t>10.decil</t>
  </si>
  <si>
    <t>Spolu</t>
  </si>
  <si>
    <t>DPFO</t>
  </si>
  <si>
    <t xml:space="preserve">Podiel rodín so zmenou </t>
  </si>
  <si>
    <t>Typ rodiny</t>
  </si>
  <si>
    <t>Počet rodín</t>
  </si>
  <si>
    <t>Priemerná zmena 
v disp. príjme</t>
  </si>
  <si>
    <r>
      <t xml:space="preserve">Podiel rodín 
</t>
    </r>
    <r>
      <rPr>
        <b/>
        <sz val="10"/>
        <color theme="1" tint="0.24994659260841701"/>
        <rFont val="Constantia"/>
        <family val="1"/>
        <charset val="238"/>
      </rPr>
      <t xml:space="preserve">s kladnou, </t>
    </r>
    <r>
      <rPr>
        <b/>
        <sz val="10"/>
        <color theme="0" tint="-0.49995422223578601"/>
        <rFont val="Constantia"/>
        <family val="1"/>
        <charset val="238"/>
      </rPr>
      <t xml:space="preserve">nulovou  </t>
    </r>
    <r>
      <rPr>
        <b/>
        <sz val="10"/>
        <color theme="0"/>
        <rFont val="Constantia"/>
        <family val="1"/>
        <charset val="238"/>
      </rPr>
      <t xml:space="preserve">
a zápornou zmenou (v %)</t>
    </r>
  </si>
  <si>
    <t>Priemerná zmena</t>
  </si>
  <si>
    <t xml:space="preserve"> (%)</t>
  </si>
  <si>
    <t>+</t>
  </si>
  <si>
    <t>-</t>
  </si>
  <si>
    <t>(eur)</t>
  </si>
  <si>
    <t>Všetky rodiny</t>
  </si>
  <si>
    <t>Jednotlivec bez detí</t>
  </si>
  <si>
    <t>Jednotlivec + 1 dieťa</t>
  </si>
  <si>
    <t>Jednotlivec + 2 deti</t>
  </si>
  <si>
    <t>Jednotlivec + 3 a viac detí</t>
  </si>
  <si>
    <t>Dvojica bez detí</t>
  </si>
  <si>
    <t>Dvojica s 1 dieťaťom</t>
  </si>
  <si>
    <t>Dvojica s 2 deťmi</t>
  </si>
  <si>
    <t>Dvojica s 3 a viac deťmi</t>
  </si>
  <si>
    <t>do 306</t>
  </si>
  <si>
    <t>od 306 do 462</t>
  </si>
  <si>
    <t>od 462 do 561</t>
  </si>
  <si>
    <t>od 561 do 677</t>
  </si>
  <si>
    <t>od 677 do 820</t>
  </si>
  <si>
    <t>od 820 do 971</t>
  </si>
  <si>
    <t>od 971 do 1157</t>
  </si>
  <si>
    <t>od 1157 do 1445</t>
  </si>
  <si>
    <t>od 1446 do 1955</t>
  </si>
  <si>
    <t xml:space="preserve">od 1955 </t>
  </si>
  <si>
    <t>tu_fam</t>
  </si>
  <si>
    <t>do     515</t>
  </si>
  <si>
    <t>515      až      653</t>
  </si>
  <si>
    <t>653      až      898</t>
  </si>
  <si>
    <t>898      až      1123</t>
  </si>
  <si>
    <t>1124      až      1348</t>
  </si>
  <si>
    <t>1349      až      1628</t>
  </si>
  <si>
    <t>1629      až      1900</t>
  </si>
  <si>
    <t>1901      až      2239</t>
  </si>
  <si>
    <t>2240      až      2751</t>
  </si>
  <si>
    <t>od 2752</t>
  </si>
  <si>
    <t>% domácností s nárastom príjmu</t>
  </si>
  <si>
    <t>% domácností s poklesom príjmu</t>
  </si>
  <si>
    <t>% domácností bez zmeny</t>
  </si>
  <si>
    <t>Zdroj: výočty KRRZ</t>
  </si>
  <si>
    <t xml:space="preserve">Agregátny prístup </t>
  </si>
  <si>
    <t>Hlavná kniha rozpočtu</t>
  </si>
  <si>
    <t>Znížená sadzba z 10 % na 20 %</t>
  </si>
  <si>
    <t xml:space="preserve">v tom potraviny </t>
  </si>
  <si>
    <t xml:space="preserve">v tom ubytovanie </t>
  </si>
  <si>
    <t>Sadzba z 20 % na 19 %</t>
  </si>
  <si>
    <t>Celkový vplyv na príjmy z DPH</t>
  </si>
  <si>
    <t>Model SIMTASK</t>
  </si>
  <si>
    <t>v tom lieky a zdrav. potreby</t>
  </si>
  <si>
    <t>Zdroj: výpočty KRRZ</t>
  </si>
  <si>
    <t>v tom tlač</t>
  </si>
  <si>
    <r>
      <t>Tabuľka 1:</t>
    </r>
    <r>
      <rPr>
        <b/>
        <sz val="11"/>
        <color rgb="FF13B5EA"/>
        <rFont val="Constantia"/>
        <family val="1"/>
      </rPr>
      <t xml:space="preserve"> Navrhované zmeny sadzieb daní</t>
    </r>
  </si>
  <si>
    <t>Zákonná sadzba v %</t>
  </si>
  <si>
    <t>Navrhovaná sadzba v %</t>
  </si>
  <si>
    <t>Rozdiel v p.b.</t>
  </si>
  <si>
    <t>DPFO - 2. pásmo</t>
  </si>
  <si>
    <t xml:space="preserve">DPFO - podnikanie, 2. pásmo </t>
  </si>
  <si>
    <t>DPFO - podnikanie, znížená sadzba</t>
  </si>
  <si>
    <t>DPPO</t>
  </si>
  <si>
    <t>DPPO, znížená sadzba</t>
  </si>
  <si>
    <t>DPH, znížená sadzba</t>
  </si>
  <si>
    <r>
      <t>Tabuľka 2:</t>
    </r>
    <r>
      <rPr>
        <b/>
        <sz val="11"/>
        <color rgb="FF13B5EA"/>
        <rFont val="Constantia"/>
        <family val="1"/>
      </rPr>
      <t xml:space="preserve"> Vplyvy návrhu na saldo rozpočtu verejnej správy (mil. eur, ESA2010)</t>
    </r>
  </si>
  <si>
    <t>Daňové príjmy</t>
  </si>
  <si>
    <t>zrušenie 2. pásma</t>
  </si>
  <si>
    <t>zrušenie 2. pásma, podnikanie</t>
  </si>
  <si>
    <t>zrušenie zníženej sadzby, podnikanie</t>
  </si>
  <si>
    <t>zníženie štandardnej sadzby</t>
  </si>
  <si>
    <t xml:space="preserve">zrušenie zníženej sadzby </t>
  </si>
  <si>
    <t>zrušenie zníženej sadzby</t>
  </si>
  <si>
    <t>Daňové výdavky</t>
  </si>
  <si>
    <t>výdavky na verejnoprospešný účel</t>
  </si>
  <si>
    <t>Celkový vplyv návrhu na rozpočet VS mil. eur</t>
  </si>
  <si>
    <t>Celkový vplyv návrhu na rozpočet VS v % HDP</t>
  </si>
  <si>
    <r>
      <t>Tabuľka 3:</t>
    </r>
    <r>
      <rPr>
        <b/>
        <sz val="11"/>
        <color rgb="FF13B5EA"/>
        <rFont val="Constantia"/>
        <family val="1"/>
      </rPr>
      <t xml:space="preserve"> Vplyvy návrhu na saldo rozpočtu verejnej správy (mil. eur, ESA2010)</t>
    </r>
  </si>
  <si>
    <t>Samosprávy</t>
  </si>
  <si>
    <t>v tom obce</t>
  </si>
  <si>
    <t>v tom VÚC</t>
  </si>
  <si>
    <t>Štátny rozpočet</t>
  </si>
  <si>
    <t xml:space="preserve">Pozn.: Po zohľadnení výdavkov na verejnoprospešný účel (VPÚ).                                   </t>
  </si>
  <si>
    <r>
      <t>Graf 1: Efektívna daňová sadzba pre daň z príjmov</t>
    </r>
    <r>
      <rPr>
        <b/>
        <i/>
        <sz val="11"/>
        <color rgb="FF13B5EA"/>
        <rFont val="Calibri"/>
        <family val="2"/>
        <scheme val="minor"/>
      </rPr>
      <t>, v % hrubej mzdy</t>
    </r>
  </si>
  <si>
    <r>
      <t>Graf 2: Marginálna efektívna daňová sadzba</t>
    </r>
    <r>
      <rPr>
        <b/>
        <i/>
        <sz val="11"/>
        <color rgb="FF13B5EA"/>
        <rFont val="Calibri"/>
        <family val="2"/>
        <scheme val="minor"/>
      </rPr>
      <t>, v %</t>
    </r>
  </si>
  <si>
    <r>
      <t xml:space="preserve">Graf 3: </t>
    </r>
    <r>
      <rPr>
        <b/>
        <sz val="11"/>
        <color rgb="FF13B5EA"/>
        <rFont val="Calibri"/>
        <family val="2"/>
        <scheme val="minor"/>
      </rPr>
      <t xml:space="preserve">Distribučné vplyvy zjednotenia sadzby 19%, DPFO z podnikania </t>
    </r>
  </si>
  <si>
    <r>
      <t xml:space="preserve">Graf 4: </t>
    </r>
    <r>
      <rPr>
        <b/>
        <sz val="11"/>
        <color rgb="FF13B5EA"/>
        <rFont val="Calibri"/>
        <family val="2"/>
        <scheme val="minor"/>
      </rPr>
      <t>Distribučné vplyvy zjednotenia sadzby 19%, DPPO</t>
    </r>
  </si>
  <si>
    <r>
      <t xml:space="preserve">Graf 5: </t>
    </r>
    <r>
      <rPr>
        <b/>
        <sz val="11"/>
        <color rgb="FF13B5EA"/>
        <rFont val="Calibri"/>
        <family val="2"/>
        <scheme val="minor"/>
      </rPr>
      <t>Vplyv zmien DPH na disponibilné príjmy domácností znížené o zaplatenú DPH, 2022</t>
    </r>
  </si>
  <si>
    <r>
      <t xml:space="preserve">Graf 6: </t>
    </r>
    <r>
      <rPr>
        <b/>
        <sz val="11"/>
        <color rgb="FF13B5EA"/>
        <rFont val="Calibri"/>
        <family val="2"/>
        <scheme val="minor"/>
      </rPr>
      <t>Vplyv zmien DPH na disponibilné príjmy domácností znížené o zaplatenú DPH, 2022</t>
    </r>
  </si>
  <si>
    <t>Tabuľka 4: Zmena v disponibilnom príjme zníženom o zaplatenú DPH podľa typu rodín, 2022</t>
  </si>
  <si>
    <t xml:space="preserve">Graf 7: Dynamické vplyvy navrhovaných opatrení na vybrané makroveličiny </t>
  </si>
  <si>
    <t>Tabuľka 5: Navrhované zmeny sadzieb daní pre alternatívu 2</t>
  </si>
  <si>
    <r>
      <t>Tabuľka 7:</t>
    </r>
    <r>
      <rPr>
        <b/>
        <sz val="11"/>
        <color rgb="FF13B5EA"/>
        <rFont val="Constantia"/>
        <family val="1"/>
      </rPr>
      <t xml:space="preserve"> Vplyvy návrhu na saldo rozpočtu verejnej správy alternatíva 2 (mil. eur, ESA2010)</t>
    </r>
  </si>
  <si>
    <r>
      <t>Tabuľka 6:</t>
    </r>
    <r>
      <rPr>
        <b/>
        <sz val="11"/>
        <color rgb="FF13B5EA"/>
        <rFont val="Constantia"/>
        <family val="1"/>
      </rPr>
      <t xml:space="preserve"> Vplyvy návrhu na saldo rozpočtu verejnej správy alternatíva 2  (mil. eur, ESA2010)</t>
    </r>
  </si>
  <si>
    <t>Tabuľka 8: Porovnanie odhadov vplyvu na daňové príjmy z DPH, 2022 v mil.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</si>
</sst>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0.0"/>
    <numFmt numFmtId="166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0"/>
      <name val="Constantia"/>
      <family val="1"/>
      <charset val="238"/>
    </font>
    <font>
      <b/>
      <sz val="10"/>
      <color theme="1" tint="0.24994659260841701"/>
      <name val="Constantia"/>
      <family val="1"/>
      <charset val="238"/>
    </font>
    <font>
      <sz val="10"/>
      <color theme="1"/>
      <name val="Constantia"/>
      <family val="1"/>
      <charset val="238"/>
    </font>
    <font>
      <b/>
      <sz val="10"/>
      <color theme="0" tint="-0.49995422223578601"/>
      <name val="Constantia"/>
      <family val="1"/>
      <charset val="238"/>
    </font>
    <font>
      <sz val="10"/>
      <color theme="0"/>
      <name val="Constantia"/>
      <family val="1"/>
      <charset val="238"/>
    </font>
    <font>
      <b/>
      <sz val="10"/>
      <color theme="1"/>
      <name val="Constantia"/>
      <family val="1"/>
      <charset val="238"/>
    </font>
    <font>
      <sz val="10"/>
      <name val="Constantia"/>
      <family val="1"/>
      <charset val="238"/>
    </font>
    <font>
      <sz val="10"/>
      <name val="Arial"/>
      <family val="2"/>
      <charset val="238"/>
    </font>
    <font>
      <i/>
      <sz val="10"/>
      <color rgb="FF13B5EA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1"/>
      <color theme="1"/>
      <name val="Constantia"/>
      <family val="1"/>
    </font>
    <font>
      <b/>
      <i/>
      <sz val="11"/>
      <color rgb="FF13B5EA"/>
      <name val="Constantia"/>
      <family val="1"/>
    </font>
    <font>
      <b/>
      <sz val="11"/>
      <color theme="1"/>
      <name val="Calibri"/>
      <family val="2"/>
      <scheme val="minor"/>
    </font>
    <font>
      <b/>
      <sz val="11"/>
      <color rgb="FF13B5EA"/>
      <name val="Constantia"/>
      <family val="1"/>
    </font>
    <font>
      <b/>
      <i/>
      <sz val="10"/>
      <color rgb="FF13B5EA"/>
      <name val="Constantia"/>
      <family val="1"/>
    </font>
    <font>
      <i/>
      <sz val="11"/>
      <color theme="1"/>
      <name val="Constantia"/>
      <family val="1"/>
    </font>
    <font>
      <sz val="10"/>
      <color theme="1"/>
      <name val="Constantia"/>
      <family val="1"/>
    </font>
    <font>
      <b/>
      <sz val="11"/>
      <color rgb="FF13B5EA"/>
      <name val="Calibri"/>
      <family val="2"/>
      <scheme val="minor"/>
    </font>
    <font>
      <b/>
      <i/>
      <sz val="11"/>
      <color rgb="FF13B5EA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13B5EA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2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07">
    <xf numFmtId="0" fontId="0" fillId="0" borderId="0" xfId="0"/>
    <xf numFmtId="0" fontId="7" fillId="0" borderId="0" xfId="4" applyFont="1" applyAlignment="1"/>
    <xf numFmtId="0" fontId="5" fillId="2" borderId="3" xfId="4" applyFont="1" applyFill="1" applyBorder="1" applyAlignment="1">
      <alignment horizontal="center"/>
    </xf>
    <xf numFmtId="0" fontId="7" fillId="0" borderId="0" xfId="4" applyFont="1" applyBorder="1" applyAlignment="1"/>
    <xf numFmtId="0" fontId="5" fillId="2" borderId="4" xfId="4" applyFont="1" applyFill="1" applyBorder="1" applyAlignment="1">
      <alignment horizontal="center" wrapText="1"/>
    </xf>
    <xf numFmtId="0" fontId="9" fillId="2" borderId="4" xfId="4" applyFont="1" applyFill="1" applyBorder="1" applyAlignment="1">
      <alignment horizontal="center"/>
    </xf>
    <xf numFmtId="0" fontId="10" fillId="0" borderId="0" xfId="4" applyFont="1" applyAlignment="1">
      <alignment vertical="center"/>
    </xf>
    <xf numFmtId="0" fontId="10" fillId="0" borderId="0" xfId="4" applyFont="1" applyBorder="1" applyAlignment="1">
      <alignment vertical="center"/>
    </xf>
    <xf numFmtId="0" fontId="7" fillId="0" borderId="0" xfId="4" applyFont="1"/>
    <xf numFmtId="0" fontId="10" fillId="0" borderId="0" xfId="4" applyFont="1" applyBorder="1"/>
    <xf numFmtId="0" fontId="7" fillId="0" borderId="0" xfId="4" applyFont="1" applyBorder="1" applyAlignment="1">
      <alignment horizontal="center"/>
    </xf>
    <xf numFmtId="3" fontId="10" fillId="0" borderId="0" xfId="4" applyNumberFormat="1" applyFont="1" applyBorder="1"/>
    <xf numFmtId="165" fontId="10" fillId="0" borderId="0" xfId="4" applyNumberFormat="1" applyFont="1" applyBorder="1"/>
    <xf numFmtId="0" fontId="1" fillId="0" borderId="0" xfId="4" applyBorder="1"/>
    <xf numFmtId="0" fontId="7" fillId="0" borderId="0" xfId="4" applyFont="1" applyBorder="1"/>
    <xf numFmtId="2" fontId="10" fillId="0" borderId="0" xfId="5" applyNumberFormat="1" applyFont="1"/>
    <xf numFmtId="165" fontId="10" fillId="0" borderId="0" xfId="4" applyNumberFormat="1" applyFont="1"/>
    <xf numFmtId="165" fontId="7" fillId="0" borderId="0" xfId="4" applyNumberFormat="1" applyFont="1"/>
    <xf numFmtId="165" fontId="7" fillId="0" borderId="0" xfId="4" applyNumberFormat="1" applyFont="1" applyBorder="1" applyAlignment="1">
      <alignment horizontal="right"/>
    </xf>
    <xf numFmtId="0" fontId="7" fillId="0" borderId="0" xfId="4" applyFont="1" applyBorder="1" applyAlignment="1">
      <alignment horizontal="right"/>
    </xf>
    <xf numFmtId="3" fontId="7" fillId="0" borderId="0" xfId="4" applyNumberFormat="1" applyFont="1" applyBorder="1"/>
    <xf numFmtId="165" fontId="7" fillId="0" borderId="0" xfId="4" applyNumberFormat="1" applyFont="1" applyBorder="1"/>
    <xf numFmtId="2" fontId="7" fillId="0" borderId="0" xfId="5" applyNumberFormat="1" applyFont="1"/>
    <xf numFmtId="2" fontId="7" fillId="0" borderId="0" xfId="4" applyNumberFormat="1" applyFont="1"/>
    <xf numFmtId="2" fontId="7" fillId="0" borderId="0" xfId="5" applyNumberFormat="1" applyFont="1" applyBorder="1"/>
    <xf numFmtId="2" fontId="7" fillId="0" borderId="0" xfId="4" applyNumberFormat="1" applyFont="1" applyBorder="1"/>
    <xf numFmtId="0" fontId="7" fillId="0" borderId="5" xfId="4" applyFont="1" applyBorder="1"/>
    <xf numFmtId="165" fontId="7" fillId="0" borderId="5" xfId="4" applyNumberFormat="1" applyFont="1" applyBorder="1" applyAlignment="1">
      <alignment horizontal="right"/>
    </xf>
    <xf numFmtId="0" fontId="7" fillId="0" borderId="5" xfId="4" applyFont="1" applyBorder="1" applyAlignment="1">
      <alignment horizontal="right"/>
    </xf>
    <xf numFmtId="3" fontId="7" fillId="0" borderId="5" xfId="4" applyNumberFormat="1" applyFont="1" applyBorder="1"/>
    <xf numFmtId="165" fontId="7" fillId="0" borderId="5" xfId="4" applyNumberFormat="1" applyFont="1" applyBorder="1"/>
    <xf numFmtId="0" fontId="1" fillId="0" borderId="5" xfId="4" applyBorder="1"/>
    <xf numFmtId="2" fontId="7" fillId="0" borderId="5" xfId="5" applyNumberFormat="1" applyFont="1" applyBorder="1"/>
    <xf numFmtId="2" fontId="7" fillId="0" borderId="5" xfId="4" applyNumberFormat="1" applyFont="1" applyBorder="1"/>
    <xf numFmtId="0" fontId="11" fillId="0" borderId="0" xfId="4" applyFont="1" applyBorder="1"/>
    <xf numFmtId="166" fontId="7" fillId="0" borderId="0" xfId="4" applyNumberFormat="1" applyFont="1" applyBorder="1"/>
    <xf numFmtId="166" fontId="7" fillId="0" borderId="0" xfId="4" applyNumberFormat="1" applyFont="1"/>
    <xf numFmtId="0" fontId="1" fillId="0" borderId="0" xfId="4"/>
    <xf numFmtId="0" fontId="0" fillId="3" borderId="0" xfId="0" applyFill="1"/>
    <xf numFmtId="0" fontId="3" fillId="3" borderId="0" xfId="1" applyFill="1"/>
    <xf numFmtId="0" fontId="2" fillId="3" borderId="0" xfId="2" applyFill="1"/>
    <xf numFmtId="0" fontId="3" fillId="3" borderId="0" xfId="1" applyFont="1" applyFill="1"/>
    <xf numFmtId="3" fontId="3" fillId="3" borderId="0" xfId="1" applyNumberFormat="1" applyFill="1"/>
    <xf numFmtId="166" fontId="3" fillId="3" borderId="0" xfId="1" applyNumberFormat="1" applyFill="1"/>
    <xf numFmtId="165" fontId="3" fillId="3" borderId="0" xfId="1" applyNumberFormat="1" applyFill="1"/>
    <xf numFmtId="1" fontId="3" fillId="3" borderId="0" xfId="1" applyNumberFormat="1" applyFill="1"/>
    <xf numFmtId="49" fontId="3" fillId="3" borderId="0" xfId="1" applyNumberFormat="1" applyFill="1"/>
    <xf numFmtId="0" fontId="2" fillId="3" borderId="0" xfId="2" quotePrefix="1" applyNumberFormat="1" applyFont="1" applyFill="1"/>
    <xf numFmtId="0" fontId="2" fillId="3" borderId="0" xfId="2" applyFill="1" applyAlignment="1">
      <alignment vertical="top" wrapText="1"/>
    </xf>
    <xf numFmtId="0" fontId="2" fillId="3" borderId="0" xfId="2" applyFont="1" applyFill="1"/>
    <xf numFmtId="3" fontId="2" fillId="3" borderId="0" xfId="2" applyNumberFormat="1" applyFill="1"/>
    <xf numFmtId="0" fontId="1" fillId="3" borderId="0" xfId="6" applyFill="1"/>
    <xf numFmtId="0" fontId="1" fillId="3" borderId="0" xfId="6" quotePrefix="1" applyNumberFormat="1" applyFont="1" applyFill="1"/>
    <xf numFmtId="0" fontId="1" fillId="3" borderId="0" xfId="6" applyFill="1" applyAlignment="1">
      <alignment vertical="top" wrapText="1"/>
    </xf>
    <xf numFmtId="0" fontId="1" fillId="3" borderId="0" xfId="6" applyFont="1" applyFill="1"/>
    <xf numFmtId="3" fontId="1" fillId="3" borderId="0" xfId="6" applyNumberFormat="1" applyFill="1"/>
    <xf numFmtId="0" fontId="1" fillId="3" borderId="0" xfId="2" quotePrefix="1" applyNumberFormat="1" applyFont="1" applyFill="1"/>
    <xf numFmtId="0" fontId="15" fillId="3" borderId="0" xfId="0" applyFont="1" applyFill="1"/>
    <xf numFmtId="0" fontId="16" fillId="3" borderId="0" xfId="0" applyFont="1" applyFill="1"/>
    <xf numFmtId="0" fontId="16" fillId="3" borderId="1" xfId="0" applyFont="1" applyFill="1" applyBorder="1"/>
    <xf numFmtId="0" fontId="16" fillId="3" borderId="1" xfId="0" applyFont="1" applyFill="1" applyBorder="1" applyAlignment="1">
      <alignment horizontal="right" wrapText="1"/>
    </xf>
    <xf numFmtId="1" fontId="16" fillId="3" borderId="0" xfId="0" applyNumberFormat="1" applyFont="1" applyFill="1"/>
    <xf numFmtId="0" fontId="16" fillId="3" borderId="0" xfId="0" applyFont="1" applyFill="1" applyAlignment="1">
      <alignment horizontal="left" indent="2"/>
    </xf>
    <xf numFmtId="1" fontId="16" fillId="3" borderId="1" xfId="0" applyNumberFormat="1" applyFont="1" applyFill="1" applyBorder="1"/>
    <xf numFmtId="1" fontId="15" fillId="3" borderId="0" xfId="0" applyNumberFormat="1" applyFont="1" applyFill="1"/>
    <xf numFmtId="1" fontId="0" fillId="3" borderId="0" xfId="0" applyNumberFormat="1" applyFill="1"/>
    <xf numFmtId="164" fontId="0" fillId="3" borderId="0" xfId="8" applyNumberFormat="1" applyFont="1" applyFill="1"/>
    <xf numFmtId="0" fontId="15" fillId="3" borderId="1" xfId="0" applyFont="1" applyFill="1" applyBorder="1"/>
    <xf numFmtId="0" fontId="16" fillId="3" borderId="0" xfId="0" applyFont="1" applyFill="1" applyAlignment="1">
      <alignment horizontal="center"/>
    </xf>
    <xf numFmtId="0" fontId="16" fillId="3" borderId="2" xfId="0" applyFont="1" applyFill="1" applyBorder="1"/>
    <xf numFmtId="0" fontId="16" fillId="3" borderId="2" xfId="0" applyFont="1" applyFill="1" applyBorder="1" applyAlignment="1">
      <alignment horizontal="center"/>
    </xf>
    <xf numFmtId="0" fontId="16" fillId="3" borderId="7" xfId="0" applyFont="1" applyFill="1" applyBorder="1"/>
    <xf numFmtId="0" fontId="16" fillId="3" borderId="7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8" fillId="3" borderId="0" xfId="0" applyFont="1" applyFill="1"/>
    <xf numFmtId="0" fontId="17" fillId="3" borderId="1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3" fontId="15" fillId="3" borderId="0" xfId="0" applyNumberFormat="1" applyFont="1" applyFill="1"/>
    <xf numFmtId="0" fontId="16" fillId="3" borderId="0" xfId="0" applyFont="1" applyFill="1" applyAlignment="1">
      <alignment horizontal="left" indent="1"/>
    </xf>
    <xf numFmtId="3" fontId="16" fillId="3" borderId="0" xfId="0" applyNumberFormat="1" applyFont="1" applyFill="1"/>
    <xf numFmtId="3" fontId="16" fillId="3" borderId="0" xfId="9" applyNumberFormat="1" applyFont="1" applyFill="1" applyBorder="1"/>
    <xf numFmtId="3" fontId="15" fillId="3" borderId="0" xfId="9" applyNumberFormat="1" applyFont="1" applyFill="1" applyBorder="1"/>
    <xf numFmtId="0" fontId="16" fillId="3" borderId="1" xfId="0" applyFont="1" applyFill="1" applyBorder="1" applyAlignment="1">
      <alignment horizontal="left" indent="2"/>
    </xf>
    <xf numFmtId="3" fontId="16" fillId="3" borderId="1" xfId="9" applyNumberFormat="1" applyFont="1" applyFill="1" applyBorder="1"/>
    <xf numFmtId="3" fontId="15" fillId="3" borderId="0" xfId="9" applyNumberFormat="1" applyFont="1" applyFill="1"/>
    <xf numFmtId="164" fontId="16" fillId="3" borderId="0" xfId="8" applyNumberFormat="1" applyFont="1" applyFill="1"/>
    <xf numFmtId="0" fontId="17" fillId="3" borderId="1" xfId="0" applyFont="1" applyFill="1" applyBorder="1"/>
    <xf numFmtId="0" fontId="21" fillId="3" borderId="0" xfId="0" applyFont="1" applyFill="1" applyAlignment="1">
      <alignment horizontal="left" indent="1"/>
    </xf>
    <xf numFmtId="3" fontId="21" fillId="3" borderId="0" xfId="9" applyNumberFormat="1" applyFont="1" applyFill="1" applyBorder="1"/>
    <xf numFmtId="0" fontId="22" fillId="3" borderId="0" xfId="0" applyFont="1" applyFill="1"/>
    <xf numFmtId="0" fontId="24" fillId="3" borderId="0" xfId="0" applyFont="1" applyFill="1"/>
    <xf numFmtId="0" fontId="24" fillId="0" borderId="0" xfId="0" applyFont="1"/>
    <xf numFmtId="0" fontId="17" fillId="0" borderId="0" xfId="0" applyFont="1"/>
    <xf numFmtId="0" fontId="17" fillId="3" borderId="6" xfId="0" applyFont="1" applyFill="1" applyBorder="1" applyAlignment="1">
      <alignment horizontal="justify" vertical="center" wrapText="1"/>
    </xf>
    <xf numFmtId="0" fontId="17" fillId="3" borderId="0" xfId="0" applyFont="1" applyFill="1" applyAlignment="1">
      <alignment horizontal="left"/>
    </xf>
    <xf numFmtId="0" fontId="20" fillId="3" borderId="0" xfId="0" applyFont="1" applyFill="1" applyAlignment="1">
      <alignment horizontal="right"/>
    </xf>
    <xf numFmtId="0" fontId="17" fillId="3" borderId="0" xfId="0" applyFont="1" applyFill="1" applyAlignment="1">
      <alignment horizontal="center"/>
    </xf>
    <xf numFmtId="0" fontId="5" fillId="2" borderId="3" xfId="4" applyFont="1" applyFill="1" applyBorder="1" applyAlignment="1">
      <alignment horizontal="center" wrapText="1"/>
    </xf>
    <xf numFmtId="0" fontId="7" fillId="0" borderId="0" xfId="4" applyFont="1" applyAlignment="1">
      <alignment horizontal="center" wrapText="1"/>
    </xf>
    <xf numFmtId="0" fontId="13" fillId="0" borderId="6" xfId="4" applyFont="1" applyBorder="1" applyAlignment="1">
      <alignment horizontal="right"/>
    </xf>
    <xf numFmtId="0" fontId="5" fillId="2" borderId="3" xfId="4" applyFont="1" applyFill="1" applyBorder="1" applyAlignment="1">
      <alignment horizontal="left" vertical="center"/>
    </xf>
    <xf numFmtId="0" fontId="5" fillId="2" borderId="4" xfId="4" applyFont="1" applyFill="1" applyBorder="1" applyAlignment="1">
      <alignment horizontal="left" vertical="center"/>
    </xf>
    <xf numFmtId="0" fontId="5" fillId="2" borderId="3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wrapText="1"/>
    </xf>
    <xf numFmtId="0" fontId="13" fillId="3" borderId="0" xfId="0" applyFont="1" applyFill="1" applyAlignment="1">
      <alignment horizontal="right"/>
    </xf>
    <xf numFmtId="0" fontId="17" fillId="0" borderId="0" xfId="0" applyFont="1" applyAlignment="1">
      <alignment horizontal="left"/>
    </xf>
  </cellXfs>
  <cellStyles count="10">
    <cellStyle name="Comma" xfId="9" builtinId="3"/>
    <cellStyle name="Normal" xfId="0" builtinId="0"/>
    <cellStyle name="Normal 2" xfId="2" xr:uid="{10692EAD-F08E-4519-AAD5-80907E75430D}"/>
    <cellStyle name="Normal 2 2" xfId="6" xr:uid="{BA922328-439F-45BA-8447-09781FAC5D8C}"/>
    <cellStyle name="Normálna 2" xfId="1" xr:uid="{A7037FD3-E7C3-48B8-AB75-A70F26FB9D3A}"/>
    <cellStyle name="Normálna 3" xfId="3" xr:uid="{B65EB87E-8690-432E-87A2-6FC7C34F9197}"/>
    <cellStyle name="Normálna 4" xfId="4" xr:uid="{13DFE01B-4912-4076-A89A-D820E4F0C5D7}"/>
    <cellStyle name="normálne_dane pre rozpocet 2006-2008_JUN2005_final" xfId="7" xr:uid="{D124D51D-E000-4F72-BCD2-B5D889C4BAF1}"/>
    <cellStyle name="Percent" xfId="8" builtinId="5"/>
    <cellStyle name="Percentá 2" xfId="5" xr:uid="{27AC9830-A1A6-461B-B4D5-89E86BADE110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3277344795233"/>
          <c:y val="0.30654230139666583"/>
          <c:w val="0.85044895054894776"/>
          <c:h val="0.59834116550320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52841438760418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7-4E3C-A52D-48F6094BF6C5}"/>
                </c:ext>
              </c:extLst>
            </c:dLbl>
            <c:dLbl>
              <c:idx val="1"/>
              <c:layout>
                <c:manualLayout>
                  <c:x val="-2.0105682877520836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07-4E3C-A52D-48F6094BF6C5}"/>
                </c:ext>
              </c:extLst>
            </c:dLbl>
            <c:dLbl>
              <c:idx val="2"/>
              <c:layout>
                <c:manualLayout>
                  <c:x val="0"/>
                  <c:y val="-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07-4E3C-A52D-48F6094BF6C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'G5'!$N$4:$N$13</c:f>
              <c:strCache>
                <c:ptCount val="10"/>
                <c:pt idx="0">
                  <c:v>do     515</c:v>
                </c:pt>
                <c:pt idx="1">
                  <c:v>515      až      653</c:v>
                </c:pt>
                <c:pt idx="2">
                  <c:v>653      až      898</c:v>
                </c:pt>
                <c:pt idx="3">
                  <c:v>898      až      1123</c:v>
                </c:pt>
                <c:pt idx="4">
                  <c:v>1124      až      1348</c:v>
                </c:pt>
                <c:pt idx="5">
                  <c:v>1349      až      1628</c:v>
                </c:pt>
                <c:pt idx="6">
                  <c:v>1629      až      1900</c:v>
                </c:pt>
                <c:pt idx="7">
                  <c:v>1901      až      2239</c:v>
                </c:pt>
                <c:pt idx="8">
                  <c:v>2240      až      2751</c:v>
                </c:pt>
                <c:pt idx="9">
                  <c:v>od 2752</c:v>
                </c:pt>
              </c:strCache>
            </c:strRef>
          </c:cat>
          <c:val>
            <c:numRef>
              <c:f>'G5'!$E$4:$E$13</c:f>
              <c:numCache>
                <c:formatCode>#\ ##0.0</c:formatCode>
                <c:ptCount val="10"/>
                <c:pt idx="0">
                  <c:v>-1.9667180833185398</c:v>
                </c:pt>
                <c:pt idx="1">
                  <c:v>-2.1393395662806824</c:v>
                </c:pt>
                <c:pt idx="2">
                  <c:v>-2.2437684520116363</c:v>
                </c:pt>
                <c:pt idx="3">
                  <c:v>-2.307432112721358</c:v>
                </c:pt>
                <c:pt idx="4">
                  <c:v>-2.1919295784512087</c:v>
                </c:pt>
                <c:pt idx="5">
                  <c:v>-2.2279947716026527</c:v>
                </c:pt>
                <c:pt idx="6">
                  <c:v>-1.9529957693255255</c:v>
                </c:pt>
                <c:pt idx="7">
                  <c:v>-2.0879886583702501</c:v>
                </c:pt>
                <c:pt idx="8">
                  <c:v>-1.7752839212112121</c:v>
                </c:pt>
                <c:pt idx="9">
                  <c:v>-1.3252150190628527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07-4E3C-A52D-48F6094BF6C5}"/>
            </c:ext>
          </c:extLst>
        </c:ser>
        <c:ser>
          <c:idx val="1"/>
          <c:order val="1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759259259259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07-4E3C-A52D-48F6094BF6C5}"/>
                </c:ext>
              </c:extLst>
            </c:dLbl>
            <c:dLbl>
              <c:idx val="1"/>
              <c:layout>
                <c:manualLayout>
                  <c:x val="0"/>
                  <c:y val="1.1759259259259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07-4E3C-A52D-48F6094BF6C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'G5'!$N$4:$N$13</c:f>
              <c:strCache>
                <c:ptCount val="10"/>
                <c:pt idx="0">
                  <c:v>do     515</c:v>
                </c:pt>
                <c:pt idx="1">
                  <c:v>515      až      653</c:v>
                </c:pt>
                <c:pt idx="2">
                  <c:v>653      až      898</c:v>
                </c:pt>
                <c:pt idx="3">
                  <c:v>898      až      1123</c:v>
                </c:pt>
                <c:pt idx="4">
                  <c:v>1124      až      1348</c:v>
                </c:pt>
                <c:pt idx="5">
                  <c:v>1349      až      1628</c:v>
                </c:pt>
                <c:pt idx="6">
                  <c:v>1629      až      1900</c:v>
                </c:pt>
                <c:pt idx="7">
                  <c:v>1901      až      2239</c:v>
                </c:pt>
                <c:pt idx="8">
                  <c:v>2240      až      2751</c:v>
                </c:pt>
                <c:pt idx="9">
                  <c:v>od 2752</c:v>
                </c:pt>
              </c:strCache>
            </c:strRef>
          </c:cat>
          <c:val>
            <c:numRef>
              <c:f>'G5'!$F$4:$F$13</c:f>
              <c:numCache>
                <c:formatCode>0.0</c:formatCode>
                <c:ptCount val="10"/>
                <c:pt idx="0">
                  <c:v>-0.53551863999282112</c:v>
                </c:pt>
                <c:pt idx="1">
                  <c:v>-0.41438367441400936</c:v>
                </c:pt>
                <c:pt idx="2">
                  <c:v>-0.32191763647625621</c:v>
                </c:pt>
                <c:pt idx="3">
                  <c:v>-0.25623296626648329</c:v>
                </c:pt>
                <c:pt idx="4">
                  <c:v>-0.19819135371035732</c:v>
                </c:pt>
                <c:pt idx="5">
                  <c:v>-0.16645995542601466</c:v>
                </c:pt>
                <c:pt idx="6">
                  <c:v>-0.12279074466975511</c:v>
                </c:pt>
                <c:pt idx="7">
                  <c:v>-0.11201945828102894</c:v>
                </c:pt>
                <c:pt idx="8">
                  <c:v>-7.8596319615078708E-2</c:v>
                </c:pt>
                <c:pt idx="9">
                  <c:v>-4.2373786311793171E-2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07-4E3C-A52D-48F6094BF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/>
                  <a:t>Mesačný d</a:t>
                </a:r>
                <a:r>
                  <a:rPr lang="en-GB"/>
                  <a:t>isponibiln</a:t>
                </a:r>
                <a:r>
                  <a:rPr lang="sk-SK"/>
                  <a:t>ý príjem domácností v €</a:t>
                </a:r>
              </a:p>
            </c:rich>
          </c:tx>
          <c:layout>
            <c:manualLayout>
              <c:xMode val="edge"/>
              <c:yMode val="edge"/>
              <c:x val="0.18155697587378361"/>
              <c:y val="4.247754855550987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529331648"/>
        <c:crosses val="autoZero"/>
        <c:auto val="1"/>
        <c:lblAlgn val="ctr"/>
        <c:lblOffset val="0"/>
        <c:tickLblSkip val="1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Priemerná zmena</a:t>
                </a: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pr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íjmu</a:t>
                </a:r>
              </a:p>
              <a:p>
                <a:pPr algn="ctr" rtl="0">
                  <a:defRPr/>
                </a:pPr>
                <a:r>
                  <a:rPr lang="sk-SK">
                    <a:solidFill>
                      <a:srgbClr val="13B5EA"/>
                    </a:solidFill>
                  </a:rPr>
                  <a:t>v eurách (€), 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v </a:t>
                </a:r>
                <a:r>
                  <a:rPr lang="sk-SK"/>
                  <a:t>percentách (</a:t>
                </a:r>
                <a:r>
                  <a:rPr lang="en-US"/>
                  <a:t>%</a:t>
                </a:r>
                <a:r>
                  <a:rPr lang="sk-SK"/>
                  <a:t>) </a:t>
                </a:r>
              </a:p>
            </c:rich>
          </c:tx>
          <c:layout>
            <c:manualLayout>
              <c:xMode val="edge"/>
              <c:yMode val="edge"/>
              <c:x val="8.4830664251944986E-3"/>
              <c:y val="0.247434512525964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\ ##0.0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85000"/>
              <a:lumOff val="15000"/>
            </a:schemeClr>
          </a:solidFill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3186168467201E-2"/>
          <c:y val="0.23224537037037041"/>
          <c:w val="0.89005907322091049"/>
          <c:h val="0.490308333333333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'G6'!$G$3</c:f>
              <c:strCache>
                <c:ptCount val="1"/>
                <c:pt idx="0">
                  <c:v>% domácností s nárastom príjmu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E6-45C7-828A-53CCF19A55B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6-45C7-828A-53CCF19A55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6-45C7-828A-53CCF19A55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E6-45C7-828A-53CCF19A55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E6-45C7-828A-53CCF19A55B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E6-45C7-828A-53CCF19A55B1}"/>
                </c:ext>
              </c:extLst>
            </c:dLbl>
            <c:dLbl>
              <c:idx val="6"/>
              <c:layout>
                <c:manualLayout>
                  <c:x val="0"/>
                  <c:y val="-3.0697683412615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E6-45C7-828A-53CCF19A55B1}"/>
                </c:ext>
              </c:extLst>
            </c:dLbl>
            <c:dLbl>
              <c:idx val="7"/>
              <c:layout>
                <c:manualLayout>
                  <c:x val="0"/>
                  <c:y val="-3.6837220095138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E6-45C7-828A-53CCF19A55B1}"/>
                </c:ext>
              </c:extLst>
            </c:dLbl>
            <c:dLbl>
              <c:idx val="8"/>
              <c:layout>
                <c:manualLayout>
                  <c:x val="0"/>
                  <c:y val="-3.0697683412615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E6-45C7-828A-53CCF19A55B1}"/>
                </c:ext>
              </c:extLst>
            </c:dLbl>
            <c:dLbl>
              <c:idx val="9"/>
              <c:layout>
                <c:manualLayout>
                  <c:x val="-1.5833649125038737E-16"/>
                  <c:y val="-1.2279073365046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E6-45C7-828A-53CCF19A55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'G6'!$N$4:$N$13</c:f>
              <c:strCache>
                <c:ptCount val="10"/>
                <c:pt idx="0">
                  <c:v>do     515</c:v>
                </c:pt>
                <c:pt idx="1">
                  <c:v>515      až      653</c:v>
                </c:pt>
                <c:pt idx="2">
                  <c:v>653      až      898</c:v>
                </c:pt>
                <c:pt idx="3">
                  <c:v>898      až      1123</c:v>
                </c:pt>
                <c:pt idx="4">
                  <c:v>1124      až      1348</c:v>
                </c:pt>
                <c:pt idx="5">
                  <c:v>1349      až      1628</c:v>
                </c:pt>
                <c:pt idx="6">
                  <c:v>1629      až      1900</c:v>
                </c:pt>
                <c:pt idx="7">
                  <c:v>1901      až      2239</c:v>
                </c:pt>
                <c:pt idx="8">
                  <c:v>2240      až      2751</c:v>
                </c:pt>
                <c:pt idx="9">
                  <c:v>od 2752</c:v>
                </c:pt>
              </c:strCache>
            </c:strRef>
          </c:cat>
          <c:val>
            <c:numRef>
              <c:f>'G6'!$G$4:$G$13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3.8588072327899674E-2</c:v>
                </c:pt>
                <c:pt idx="3">
                  <c:v>0.14790653482415284</c:v>
                </c:pt>
                <c:pt idx="4">
                  <c:v>1.3676948248991343</c:v>
                </c:pt>
                <c:pt idx="5">
                  <c:v>0.71459442469009682</c:v>
                </c:pt>
                <c:pt idx="6">
                  <c:v>5.2616255089117177</c:v>
                </c:pt>
                <c:pt idx="7">
                  <c:v>7.9932279799571626</c:v>
                </c:pt>
                <c:pt idx="8">
                  <c:v>10.806392846943901</c:v>
                </c:pt>
                <c:pt idx="9">
                  <c:v>21.385037218781921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3-4C5D-8696-39AC02A92B1A}"/>
            </c:ext>
          </c:extLst>
        </c:ser>
        <c:ser>
          <c:idx val="1"/>
          <c:order val="1"/>
          <c:tx>
            <c:strRef>
              <c:f>'G6'!$H$3</c:f>
              <c:strCache>
                <c:ptCount val="1"/>
                <c:pt idx="0">
                  <c:v>% domácností s poklesom príjmu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'G6'!$N$4:$N$13</c:f>
              <c:strCache>
                <c:ptCount val="10"/>
                <c:pt idx="0">
                  <c:v>do     515</c:v>
                </c:pt>
                <c:pt idx="1">
                  <c:v>515      až      653</c:v>
                </c:pt>
                <c:pt idx="2">
                  <c:v>653      až      898</c:v>
                </c:pt>
                <c:pt idx="3">
                  <c:v>898      až      1123</c:v>
                </c:pt>
                <c:pt idx="4">
                  <c:v>1124      až      1348</c:v>
                </c:pt>
                <c:pt idx="5">
                  <c:v>1349      až      1628</c:v>
                </c:pt>
                <c:pt idx="6">
                  <c:v>1629      až      1900</c:v>
                </c:pt>
                <c:pt idx="7">
                  <c:v>1901      až      2239</c:v>
                </c:pt>
                <c:pt idx="8">
                  <c:v>2240      až      2751</c:v>
                </c:pt>
                <c:pt idx="9">
                  <c:v>od 2752</c:v>
                </c:pt>
              </c:strCache>
            </c:strRef>
          </c:cat>
          <c:val>
            <c:numRef>
              <c:f>'G6'!$H$4:$H$13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99.961411927672103</c:v>
                </c:pt>
                <c:pt idx="3">
                  <c:v>99.852093465175841</c:v>
                </c:pt>
                <c:pt idx="4">
                  <c:v>98.632305175100868</c:v>
                </c:pt>
                <c:pt idx="5">
                  <c:v>99.285405575309909</c:v>
                </c:pt>
                <c:pt idx="6">
                  <c:v>94.73837449108828</c:v>
                </c:pt>
                <c:pt idx="7">
                  <c:v>92.006772020042831</c:v>
                </c:pt>
                <c:pt idx="8">
                  <c:v>89.193607153056107</c:v>
                </c:pt>
                <c:pt idx="9">
                  <c:v>78.614962781218082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3-4C5D-8696-39AC02A92B1A}"/>
            </c:ext>
          </c:extLst>
        </c:ser>
        <c:ser>
          <c:idx val="2"/>
          <c:order val="2"/>
          <c:tx>
            <c:strRef>
              <c:f>'G6'!$I$3</c:f>
              <c:strCache>
                <c:ptCount val="1"/>
                <c:pt idx="0">
                  <c:v>% domácností bez zmeny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'G6'!$N$4:$N$13</c:f>
              <c:strCache>
                <c:ptCount val="10"/>
                <c:pt idx="0">
                  <c:v>do     515</c:v>
                </c:pt>
                <c:pt idx="1">
                  <c:v>515      až      653</c:v>
                </c:pt>
                <c:pt idx="2">
                  <c:v>653      až      898</c:v>
                </c:pt>
                <c:pt idx="3">
                  <c:v>898      až      1123</c:v>
                </c:pt>
                <c:pt idx="4">
                  <c:v>1124      až      1348</c:v>
                </c:pt>
                <c:pt idx="5">
                  <c:v>1349      až      1628</c:v>
                </c:pt>
                <c:pt idx="6">
                  <c:v>1629      až      1900</c:v>
                </c:pt>
                <c:pt idx="7">
                  <c:v>1901      až      2239</c:v>
                </c:pt>
                <c:pt idx="8">
                  <c:v>2240      až      2751</c:v>
                </c:pt>
                <c:pt idx="9">
                  <c:v>od 2752</c:v>
                </c:pt>
              </c:strCache>
            </c:strRef>
          </c:cat>
          <c:val>
            <c:numRef>
              <c:f>'G6'!$I$4:$I$13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3-4C5D-8696-39AC02A92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Mesačný d</a:t>
                </a:r>
                <a:r>
                  <a:rPr lang="en-GB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isponibiln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ý príjem domácností v €</a:t>
                </a:r>
              </a:p>
            </c:rich>
          </c:tx>
          <c:layout>
            <c:manualLayout>
              <c:xMode val="edge"/>
              <c:yMode val="edge"/>
              <c:x val="0.12255510745777415"/>
              <c:y val="0.915576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529331648"/>
        <c:crosses val="autoZero"/>
        <c:auto val="1"/>
        <c:lblAlgn val="ctr"/>
        <c:lblOffset val="0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Podiel domácností  v %</a:t>
                </a:r>
              </a:p>
            </c:rich>
          </c:tx>
          <c:layout>
            <c:manualLayout>
              <c:xMode val="edge"/>
              <c:yMode val="edge"/>
              <c:x val="1.4698958333333333E-2"/>
              <c:y val="0.23956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301041191830427E-2"/>
          <c:y val="3.5277777777777776E-2"/>
          <c:w val="0.90436929269143584"/>
          <c:h val="0.17712592592592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7548459547873"/>
          <c:y val="0.1139298661317056"/>
          <c:w val="0.78205898149504416"/>
          <c:h val="0.8860701338682942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numRef>
              <c:f>'T4'!$A$6:$A$14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'T4'!$R$6:$R$14</c:f>
              <c:numCache>
                <c:formatCode>0.0</c:formatCode>
                <c:ptCount val="9"/>
                <c:pt idx="0">
                  <c:v>10.647273710847854</c:v>
                </c:pt>
                <c:pt idx="1">
                  <c:v>7.7585067526670848</c:v>
                </c:pt>
                <c:pt idx="2">
                  <c:v>7.4215379621320521</c:v>
                </c:pt>
                <c:pt idx="3">
                  <c:v>6.8164644907879577</c:v>
                </c:pt>
                <c:pt idx="4">
                  <c:v>5.44858766692185</c:v>
                </c:pt>
                <c:pt idx="5">
                  <c:v>13.034761755289162</c:v>
                </c:pt>
                <c:pt idx="6">
                  <c:v>12.579136760218551</c:v>
                </c:pt>
                <c:pt idx="7">
                  <c:v>13.661469006268398</c:v>
                </c:pt>
                <c:pt idx="8">
                  <c:v>11.953611854571593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B-4AE9-88FB-F47663600426}"/>
            </c:ext>
          </c:extLst>
        </c:ser>
        <c:ser>
          <c:idx val="1"/>
          <c:order val="1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'T4'!$A$6:$A$14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'T4'!$S$6:$S$14</c:f>
              <c:numCache>
                <c:formatCode>0.00</c:formatCode>
                <c:ptCount val="9"/>
                <c:pt idx="0" formatCode="0.0">
                  <c:v>-6.7412398966667245E-2</c:v>
                </c:pt>
                <c:pt idx="1">
                  <c:v>-4.5645812167180493E-2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-1.4599943161010742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B-4AE9-88FB-F47663600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  <c:max val="20"/>
          <c:min val="-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2260106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7739448273354"/>
          <c:y val="1.5750184816733584E-2"/>
          <c:w val="0.79047089910787049"/>
          <c:h val="0.9523177482437704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'T4'!$A$6:$A$14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'T4'!$P$6:$P$14</c:f>
              <c:numCache>
                <c:formatCode>0.00</c:formatCode>
                <c:ptCount val="9"/>
                <c:pt idx="0">
                  <c:v>96.707772872941177</c:v>
                </c:pt>
                <c:pt idx="1">
                  <c:v>91.742950789186168</c:v>
                </c:pt>
                <c:pt idx="2">
                  <c:v>99.757272846842753</c:v>
                </c:pt>
                <c:pt idx="3">
                  <c:v>100</c:v>
                </c:pt>
                <c:pt idx="4">
                  <c:v>100</c:v>
                </c:pt>
                <c:pt idx="5">
                  <c:v>91.216443634591059</c:v>
                </c:pt>
                <c:pt idx="6">
                  <c:v>98.657817772778401</c:v>
                </c:pt>
                <c:pt idx="7">
                  <c:v>97.665674563026784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B-4A77-9065-1D0EB2227F20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'T4'!$A$6:$A$14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'T4'!$Q$6:$Q$14</c:f>
              <c:numCache>
                <c:formatCode>0.00</c:formatCode>
                <c:ptCount val="9"/>
                <c:pt idx="0">
                  <c:v>1.1321951955491332</c:v>
                </c:pt>
                <c:pt idx="1">
                  <c:v>3.9562751342430089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B-4A77-9065-1D0EB2227F20}"/>
            </c:ext>
          </c:extLst>
        </c:ser>
        <c:ser>
          <c:idx val="1"/>
          <c:order val="2"/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numRef>
              <c:f>'T4'!$A$6:$A$14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'T4'!$O$6:$O$14</c:f>
              <c:numCache>
                <c:formatCode>0.00</c:formatCode>
                <c:ptCount val="9"/>
                <c:pt idx="0">
                  <c:v>2.160031931509685</c:v>
                </c:pt>
                <c:pt idx="1">
                  <c:v>4.3007740765708178</c:v>
                </c:pt>
                <c:pt idx="2">
                  <c:v>0.24272715315724655</c:v>
                </c:pt>
                <c:pt idx="3">
                  <c:v>0</c:v>
                </c:pt>
                <c:pt idx="4">
                  <c:v>0</c:v>
                </c:pt>
                <c:pt idx="5">
                  <c:v>8.783556365408943</c:v>
                </c:pt>
                <c:pt idx="6">
                  <c:v>1.3421822272215973</c:v>
                </c:pt>
                <c:pt idx="7">
                  <c:v>2.3343254369732134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B-4A77-9065-1D0EB222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2260106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85715</xdr:rowOff>
    </xdr:from>
    <xdr:to>
      <xdr:col>6</xdr:col>
      <xdr:colOff>323310</xdr:colOff>
      <xdr:row>16</xdr:row>
      <xdr:rowOff>45702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92EA8A-D69D-4932-B819-18DB12219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47665"/>
          <a:ext cx="4323810" cy="2493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7</xdr:col>
      <xdr:colOff>60420</xdr:colOff>
      <xdr:row>15</xdr:row>
      <xdr:rowOff>92370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3E380F-8E8D-4BBB-B1AC-0E8B764AB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6225"/>
          <a:ext cx="4323810" cy="2526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52800</xdr:colOff>
      <xdr:row>18</xdr:row>
      <xdr:rowOff>137785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2A6CA1-77A9-4342-9380-D46B5F8FB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4320000" cy="30333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7</xdr:col>
      <xdr:colOff>56610</xdr:colOff>
      <xdr:row>16</xdr:row>
      <xdr:rowOff>148962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2DC1DB-B62C-4504-AB6E-6E3ED8D3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4323810" cy="27302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54236</xdr:colOff>
      <xdr:row>2</xdr:row>
      <xdr:rowOff>21177</xdr:rowOff>
    </xdr:from>
    <xdr:to>
      <xdr:col>19</xdr:col>
      <xdr:colOff>492026</xdr:colOff>
      <xdr:row>13</xdr:row>
      <xdr:rowOff>171449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B8ABE1B0-3824-4217-8CEE-E2763130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</xdr:row>
      <xdr:rowOff>171450</xdr:rowOff>
    </xdr:from>
    <xdr:to>
      <xdr:col>20</xdr:col>
      <xdr:colOff>479700</xdr:colOff>
      <xdr:row>15</xdr:row>
      <xdr:rowOff>45450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66296D7-03AF-47F0-990E-5A1543C85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8985</xdr:colOff>
      <xdr:row>4</xdr:row>
      <xdr:rowOff>17972</xdr:rowOff>
    </xdr:from>
    <xdr:to>
      <xdr:col>12</xdr:col>
      <xdr:colOff>3055</xdr:colOff>
      <xdr:row>13</xdr:row>
      <xdr:rowOff>133350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C95B68E-0C9A-4377-B0CE-44380AA2B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8985</xdr:colOff>
      <xdr:row>4</xdr:row>
      <xdr:rowOff>35944</xdr:rowOff>
    </xdr:from>
    <xdr:to>
      <xdr:col>12</xdr:col>
      <xdr:colOff>1222074</xdr:colOff>
      <xdr:row>13</xdr:row>
      <xdr:rowOff>114301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4EB6EDB-0041-4BC9-AF38-4583E4175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6055995</xdr:colOff>
      <xdr:row>13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0E498A-881E-49C8-9668-52E80767DF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6055995" cy="2259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2D18-9F7F-4017-A59C-0395BF3289FD}">
  <dimension ref="A1:D10"/>
  <sheetViews>
    <sheetView workbookViewId="0">
      <selection activeCell="B18" sqref="B18"/>
    </sheetView>
  </sheetViews>
  <sheetFormatPr defaultColWidth="8.88671875" defaultRowHeight="14.4" x14ac:dyDescent="0.3"/>
  <cols>
    <col min="1" max="1" width="34" style="38" bestFit="1" customWidth="1"/>
    <col min="2" max="2" width="19.5546875" style="38" bestFit="1" customWidth="1"/>
    <col min="3" max="3" width="22.6640625" style="38" bestFit="1" customWidth="1"/>
    <col min="4" max="4" width="13.33203125" style="38" bestFit="1" customWidth="1"/>
    <col min="5" max="16384" width="8.88671875" style="38"/>
  </cols>
  <sheetData>
    <row r="1" spans="1:4" x14ac:dyDescent="0.3">
      <c r="A1" s="94" t="s">
        <v>75</v>
      </c>
      <c r="B1" s="94"/>
      <c r="C1" s="94"/>
      <c r="D1" s="94"/>
    </row>
    <row r="2" spans="1:4" ht="15" thickBot="1" x14ac:dyDescent="0.35">
      <c r="A2" s="67"/>
      <c r="B2" s="59" t="s">
        <v>76</v>
      </c>
      <c r="C2" s="59" t="s">
        <v>77</v>
      </c>
      <c r="D2" s="59" t="s">
        <v>78</v>
      </c>
    </row>
    <row r="3" spans="1:4" ht="15" thickTop="1" x14ac:dyDescent="0.3">
      <c r="A3" s="58" t="s">
        <v>79</v>
      </c>
      <c r="B3" s="68">
        <v>25</v>
      </c>
      <c r="C3" s="68">
        <v>19</v>
      </c>
      <c r="D3" s="68">
        <v>-6</v>
      </c>
    </row>
    <row r="4" spans="1:4" x14ac:dyDescent="0.3">
      <c r="A4" s="58" t="s">
        <v>80</v>
      </c>
      <c r="B4" s="68">
        <v>25</v>
      </c>
      <c r="C4" s="68">
        <v>19</v>
      </c>
      <c r="D4" s="68">
        <v>-6</v>
      </c>
    </row>
    <row r="5" spans="1:4" x14ac:dyDescent="0.3">
      <c r="A5" s="69" t="s">
        <v>81</v>
      </c>
      <c r="B5" s="70">
        <v>15</v>
      </c>
      <c r="C5" s="70">
        <v>19</v>
      </c>
      <c r="D5" s="70">
        <v>4</v>
      </c>
    </row>
    <row r="6" spans="1:4" x14ac:dyDescent="0.3">
      <c r="A6" s="71" t="s">
        <v>82</v>
      </c>
      <c r="B6" s="72">
        <v>21</v>
      </c>
      <c r="C6" s="72">
        <v>19</v>
      </c>
      <c r="D6" s="72">
        <v>-2</v>
      </c>
    </row>
    <row r="7" spans="1:4" x14ac:dyDescent="0.3">
      <c r="A7" s="69" t="s">
        <v>83</v>
      </c>
      <c r="B7" s="70">
        <v>15</v>
      </c>
      <c r="C7" s="70">
        <v>19</v>
      </c>
      <c r="D7" s="70">
        <v>4</v>
      </c>
    </row>
    <row r="8" spans="1:4" x14ac:dyDescent="0.3">
      <c r="A8" s="58" t="s">
        <v>0</v>
      </c>
      <c r="B8" s="68">
        <v>20</v>
      </c>
      <c r="C8" s="68">
        <v>19</v>
      </c>
      <c r="D8" s="68">
        <v>-1</v>
      </c>
    </row>
    <row r="9" spans="1:4" ht="15" thickBot="1" x14ac:dyDescent="0.35">
      <c r="A9" s="59" t="s">
        <v>84</v>
      </c>
      <c r="B9" s="73">
        <v>10</v>
      </c>
      <c r="C9" s="73">
        <v>19</v>
      </c>
      <c r="D9" s="73">
        <v>9</v>
      </c>
    </row>
    <row r="10" spans="1:4" ht="15" thickTop="1" x14ac:dyDescent="0.3">
      <c r="A10" s="74"/>
    </row>
  </sheetData>
  <mergeCells count="1">
    <mergeCell ref="A1:D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353A-5C4C-4ACC-ABEF-EAEE34B6729A}">
  <sheetPr>
    <tabColor rgb="FF00B0F0"/>
  </sheetPr>
  <dimension ref="A1:U59"/>
  <sheetViews>
    <sheetView showGridLines="0" zoomScaleNormal="100" workbookViewId="0">
      <selection sqref="A1:A1048576"/>
    </sheetView>
  </sheetViews>
  <sheetFormatPr defaultColWidth="9.109375" defaultRowHeight="14.4" x14ac:dyDescent="0.3"/>
  <cols>
    <col min="1" max="1" width="3.6640625" style="8" customWidth="1"/>
    <col min="2" max="2" width="23.44140625" style="8" customWidth="1"/>
    <col min="3" max="3" width="5.5546875" style="8" hidden="1" customWidth="1"/>
    <col min="4" max="4" width="2" style="8" hidden="1" customWidth="1"/>
    <col min="5" max="5" width="6.5546875" style="8" hidden="1" customWidth="1"/>
    <col min="6" max="6" width="10.33203125" style="8" customWidth="1"/>
    <col min="7" max="8" width="7" style="8" customWidth="1"/>
    <col min="9" max="12" width="0" style="37" hidden="1" customWidth="1"/>
    <col min="13" max="13" width="18.44140625" style="8" customWidth="1"/>
    <col min="14" max="14" width="5.44140625" style="8" customWidth="1"/>
    <col min="15" max="15" width="6.109375" style="8" bestFit="1" customWidth="1"/>
    <col min="16" max="16" width="5.6640625" style="8" bestFit="1" customWidth="1"/>
    <col min="17" max="17" width="5.6640625" style="8" customWidth="1"/>
    <col min="18" max="18" width="5.44140625" style="8" bestFit="1" customWidth="1"/>
    <col min="19" max="19" width="6.109375" style="8" bestFit="1" customWidth="1"/>
    <col min="20" max="16384" width="9.109375" style="8"/>
  </cols>
  <sheetData>
    <row r="1" spans="1:19" ht="21.6" customHeight="1" x14ac:dyDescent="0.3">
      <c r="B1" s="92" t="s">
        <v>109</v>
      </c>
    </row>
    <row r="2" spans="1:19" s="1" customFormat="1" ht="42" customHeight="1" x14ac:dyDescent="0.3">
      <c r="B2" s="100" t="s">
        <v>21</v>
      </c>
      <c r="C2" s="2"/>
      <c r="D2" s="2"/>
      <c r="E2" s="2"/>
      <c r="F2" s="102" t="s">
        <v>22</v>
      </c>
      <c r="G2" s="97" t="s">
        <v>23</v>
      </c>
      <c r="H2" s="97"/>
      <c r="I2" s="3"/>
      <c r="J2" s="3"/>
      <c r="K2" s="3"/>
      <c r="L2" s="3"/>
      <c r="M2" s="97" t="s">
        <v>24</v>
      </c>
      <c r="N2" s="3"/>
      <c r="O2" s="97" t="s">
        <v>20</v>
      </c>
      <c r="P2" s="97"/>
      <c r="Q2" s="97"/>
      <c r="R2" s="97" t="s">
        <v>25</v>
      </c>
      <c r="S2" s="97"/>
    </row>
    <row r="3" spans="1:19" s="6" customFormat="1" ht="12.75" customHeight="1" x14ac:dyDescent="0.3">
      <c r="B3" s="101"/>
      <c r="C3" s="5"/>
      <c r="D3" s="5"/>
      <c r="E3" s="5"/>
      <c r="F3" s="103"/>
      <c r="G3" s="4" t="s">
        <v>29</v>
      </c>
      <c r="H3" s="4" t="s">
        <v>26</v>
      </c>
      <c r="I3" s="7"/>
      <c r="J3" s="7"/>
      <c r="K3" s="7"/>
      <c r="L3" s="7"/>
      <c r="M3" s="104"/>
      <c r="N3" s="7"/>
      <c r="O3" s="4" t="s">
        <v>27</v>
      </c>
      <c r="P3" s="4" t="s">
        <v>28</v>
      </c>
      <c r="Q3" s="4">
        <v>0</v>
      </c>
      <c r="R3" s="4" t="s">
        <v>27</v>
      </c>
      <c r="S3" s="4" t="s">
        <v>28</v>
      </c>
    </row>
    <row r="4" spans="1:19" hidden="1" x14ac:dyDescent="0.3">
      <c r="B4" s="9"/>
      <c r="C4" s="10"/>
      <c r="D4" s="10"/>
      <c r="E4" s="10"/>
      <c r="F4" s="11"/>
      <c r="G4" s="12"/>
      <c r="H4" s="12"/>
      <c r="I4" s="13"/>
      <c r="J4" s="13"/>
      <c r="K4" s="13"/>
      <c r="L4" s="13"/>
      <c r="M4" s="14"/>
      <c r="N4" s="14"/>
      <c r="O4" s="15"/>
      <c r="P4" s="15"/>
      <c r="Q4" s="15"/>
      <c r="R4" s="16"/>
      <c r="S4" s="16"/>
    </row>
    <row r="5" spans="1:19" ht="12.9" customHeight="1" x14ac:dyDescent="0.3">
      <c r="B5" s="14"/>
      <c r="C5" s="14"/>
      <c r="D5" s="14"/>
      <c r="E5" s="14"/>
      <c r="F5" s="14"/>
      <c r="G5" s="14"/>
      <c r="H5" s="14"/>
      <c r="I5" s="13"/>
      <c r="J5" s="13"/>
      <c r="K5" s="13"/>
      <c r="L5" s="13"/>
      <c r="M5" s="14"/>
      <c r="N5" s="14"/>
    </row>
    <row r="6" spans="1:19" ht="12.9" customHeight="1" x14ac:dyDescent="0.3">
      <c r="A6" s="8">
        <v>0</v>
      </c>
      <c r="B6" s="9" t="s">
        <v>30</v>
      </c>
      <c r="C6" s="10">
        <v>-70.980003356933594</v>
      </c>
      <c r="D6" s="10" t="s">
        <v>28</v>
      </c>
      <c r="E6" s="10">
        <v>9476.181640625</v>
      </c>
      <c r="F6" s="11">
        <v>3028983</v>
      </c>
      <c r="G6" s="12">
        <v>-1.3665198799453719</v>
      </c>
      <c r="H6" s="12">
        <v>-0.14698934985487364</v>
      </c>
      <c r="I6" s="13"/>
      <c r="J6" s="13"/>
      <c r="K6" s="13"/>
      <c r="L6" s="13"/>
      <c r="M6" s="14"/>
      <c r="N6" s="14"/>
      <c r="O6" s="15">
        <v>2.160031931509685</v>
      </c>
      <c r="P6" s="15">
        <v>96.707772872941177</v>
      </c>
      <c r="Q6" s="15">
        <v>1.1321951955491332</v>
      </c>
      <c r="R6" s="16">
        <v>10.647273710847854</v>
      </c>
      <c r="S6" s="16">
        <v>-6.7412398966667245E-2</v>
      </c>
    </row>
    <row r="7" spans="1:19" ht="12.9" customHeight="1" x14ac:dyDescent="0.3">
      <c r="A7" s="8">
        <v>1</v>
      </c>
      <c r="B7" s="14" t="s">
        <v>31</v>
      </c>
      <c r="C7" s="18">
        <v>-70.980003356933594</v>
      </c>
      <c r="D7" s="19" t="s">
        <v>28</v>
      </c>
      <c r="E7" s="18">
        <v>9476.181640625</v>
      </c>
      <c r="F7" s="20">
        <v>1614255</v>
      </c>
      <c r="G7" s="21">
        <v>-0.67996980012844688</v>
      </c>
      <c r="H7" s="21">
        <v>-0.10593619238519546</v>
      </c>
      <c r="I7" s="13"/>
      <c r="J7" s="13"/>
      <c r="K7" s="13"/>
      <c r="L7" s="13"/>
      <c r="M7" s="14"/>
      <c r="N7" s="14"/>
      <c r="O7" s="22">
        <v>4.3007740765708178</v>
      </c>
      <c r="P7" s="22">
        <v>91.742950789186168</v>
      </c>
      <c r="Q7" s="22">
        <v>3.9562751342430089</v>
      </c>
      <c r="R7" s="17">
        <v>7.7585067526670848</v>
      </c>
      <c r="S7" s="23">
        <v>-4.5645812167180493E-2</v>
      </c>
    </row>
    <row r="8" spans="1:19" ht="12.9" customHeight="1" x14ac:dyDescent="0.3">
      <c r="A8" s="8">
        <v>2</v>
      </c>
      <c r="B8" s="14" t="s">
        <v>32</v>
      </c>
      <c r="C8" s="18">
        <v>61.123329162597656</v>
      </c>
      <c r="D8" s="19" t="s">
        <v>28</v>
      </c>
      <c r="E8" s="18">
        <v>3604.4224853515625</v>
      </c>
      <c r="F8" s="20">
        <v>89771</v>
      </c>
      <c r="G8" s="21">
        <v>-1.0041474302013285</v>
      </c>
      <c r="H8" s="21">
        <v>-0.14428938351256268</v>
      </c>
      <c r="I8" s="13"/>
      <c r="J8" s="13"/>
      <c r="K8" s="13"/>
      <c r="L8" s="13"/>
      <c r="M8" s="14"/>
      <c r="N8" s="14"/>
      <c r="O8" s="22">
        <v>0.24272715315724655</v>
      </c>
      <c r="P8" s="22">
        <v>99.757272846842753</v>
      </c>
      <c r="Q8" s="22">
        <v>0</v>
      </c>
      <c r="R8" s="17">
        <v>7.4215379621320521</v>
      </c>
      <c r="S8" s="23">
        <v>-1</v>
      </c>
    </row>
    <row r="9" spans="1:19" ht="12.9" customHeight="1" x14ac:dyDescent="0.3">
      <c r="A9" s="8">
        <v>3</v>
      </c>
      <c r="B9" s="14" t="s">
        <v>33</v>
      </c>
      <c r="C9" s="18">
        <v>131.77999877929688</v>
      </c>
      <c r="D9" s="19" t="s">
        <v>28</v>
      </c>
      <c r="E9" s="18">
        <v>3082.244327545166</v>
      </c>
      <c r="F9" s="20">
        <v>32902</v>
      </c>
      <c r="G9" s="21">
        <v>-1.4078058938149525</v>
      </c>
      <c r="H9" s="21">
        <v>-0.18026147055519051</v>
      </c>
      <c r="I9" s="13"/>
      <c r="J9" s="13"/>
      <c r="K9" s="13"/>
      <c r="L9" s="13"/>
      <c r="M9" s="14"/>
      <c r="N9" s="14"/>
      <c r="O9" s="22">
        <v>0</v>
      </c>
      <c r="P9" s="22">
        <v>100</v>
      </c>
      <c r="Q9" s="22">
        <v>0</v>
      </c>
      <c r="R9" s="17">
        <v>6.8164644907879577</v>
      </c>
      <c r="S9" s="23">
        <v>0</v>
      </c>
    </row>
    <row r="10" spans="1:19" ht="12.9" customHeight="1" x14ac:dyDescent="0.3">
      <c r="A10" s="8">
        <v>4</v>
      </c>
      <c r="B10" s="14" t="s">
        <v>34</v>
      </c>
      <c r="C10" s="18">
        <v>293.72000122070313</v>
      </c>
      <c r="D10" s="19" t="s">
        <v>28</v>
      </c>
      <c r="E10" s="18">
        <v>2057.4907379150391</v>
      </c>
      <c r="F10" s="20">
        <v>9137</v>
      </c>
      <c r="G10" s="21">
        <v>-1.2968102533900492</v>
      </c>
      <c r="H10" s="21">
        <v>-0.18475871375163774</v>
      </c>
      <c r="I10" s="13"/>
      <c r="J10" s="13"/>
      <c r="K10" s="13"/>
      <c r="L10" s="13"/>
      <c r="M10" s="14"/>
      <c r="N10" s="14"/>
      <c r="O10" s="24">
        <v>0</v>
      </c>
      <c r="P10" s="24">
        <v>100</v>
      </c>
      <c r="Q10" s="24">
        <v>0</v>
      </c>
      <c r="R10" s="21">
        <v>5.44858766692185</v>
      </c>
      <c r="S10" s="25">
        <v>0</v>
      </c>
    </row>
    <row r="11" spans="1:19" ht="12.9" customHeight="1" x14ac:dyDescent="0.3">
      <c r="A11" s="8">
        <v>5</v>
      </c>
      <c r="B11" s="14" t="s">
        <v>35</v>
      </c>
      <c r="C11" s="18">
        <v>4.5</v>
      </c>
      <c r="D11" s="19" t="s">
        <v>28</v>
      </c>
      <c r="E11" s="18">
        <v>9349.19189453125</v>
      </c>
      <c r="F11" s="20">
        <v>642537</v>
      </c>
      <c r="G11" s="21">
        <v>-0.88031438346115465</v>
      </c>
      <c r="H11" s="21">
        <v>-6.099360436109693E-2</v>
      </c>
      <c r="I11" s="13"/>
      <c r="J11" s="13"/>
      <c r="K11" s="13"/>
      <c r="L11" s="13"/>
      <c r="M11" s="14"/>
      <c r="N11" s="14"/>
      <c r="O11" s="24">
        <v>8.783556365408943</v>
      </c>
      <c r="P11" s="24">
        <v>91.216443634591059</v>
      </c>
      <c r="Q11" s="24">
        <v>0</v>
      </c>
      <c r="R11" s="21">
        <v>13.034761755289162</v>
      </c>
      <c r="S11" s="25">
        <v>-1.4599943161010742</v>
      </c>
    </row>
    <row r="12" spans="1:19" ht="12.9" customHeight="1" x14ac:dyDescent="0.3">
      <c r="A12" s="8">
        <v>6</v>
      </c>
      <c r="B12" s="14" t="s">
        <v>36</v>
      </c>
      <c r="C12" s="18">
        <v>82.139999389648438</v>
      </c>
      <c r="D12" s="19" t="s">
        <v>28</v>
      </c>
      <c r="E12" s="18">
        <v>8790.2388229370117</v>
      </c>
      <c r="F12" s="20">
        <v>254117</v>
      </c>
      <c r="G12" s="21">
        <v>-1.349323861464427</v>
      </c>
      <c r="H12" s="21">
        <v>-8.7435583397444505E-2</v>
      </c>
      <c r="I12" s="13"/>
      <c r="J12" s="13"/>
      <c r="K12" s="13"/>
      <c r="L12" s="13"/>
      <c r="M12" s="14"/>
      <c r="N12" s="14"/>
      <c r="O12" s="24">
        <v>1.3421822272215973</v>
      </c>
      <c r="P12" s="24">
        <v>98.657817772778401</v>
      </c>
      <c r="Q12" s="24">
        <v>0</v>
      </c>
      <c r="R12" s="21">
        <v>12.579136760218551</v>
      </c>
      <c r="S12" s="25">
        <v>0</v>
      </c>
    </row>
    <row r="13" spans="1:19" ht="12.9" customHeight="1" x14ac:dyDescent="0.3">
      <c r="A13" s="8">
        <v>7</v>
      </c>
      <c r="B13" s="14" t="s">
        <v>37</v>
      </c>
      <c r="C13" s="18">
        <v>238.07998657226563</v>
      </c>
      <c r="D13" s="19" t="s">
        <v>28</v>
      </c>
      <c r="E13" s="18">
        <v>6486.0235395431519</v>
      </c>
      <c r="F13" s="20">
        <v>278774</v>
      </c>
      <c r="G13" s="21">
        <v>-1.5673481730004823</v>
      </c>
      <c r="H13" s="21">
        <v>-9.1018650080339991E-2</v>
      </c>
      <c r="I13" s="13"/>
      <c r="J13" s="13"/>
      <c r="K13" s="13"/>
      <c r="L13" s="13"/>
      <c r="M13" s="14"/>
      <c r="N13" s="14"/>
      <c r="O13" s="24">
        <v>2.3343254369732134</v>
      </c>
      <c r="P13" s="24">
        <v>97.665674563026784</v>
      </c>
      <c r="Q13" s="24">
        <v>0</v>
      </c>
      <c r="R13" s="21">
        <v>13.661469006268398</v>
      </c>
      <c r="S13" s="25">
        <v>0</v>
      </c>
    </row>
    <row r="14" spans="1:19" ht="12.9" customHeight="1" thickBot="1" x14ac:dyDescent="0.35">
      <c r="A14" s="8">
        <v>8</v>
      </c>
      <c r="B14" s="26" t="s">
        <v>38</v>
      </c>
      <c r="C14" s="27">
        <v>201.97000122070313</v>
      </c>
      <c r="D14" s="28" t="s">
        <v>28</v>
      </c>
      <c r="E14" s="27">
        <v>3807.6134490966797</v>
      </c>
      <c r="F14" s="29">
        <v>101294</v>
      </c>
      <c r="G14" s="30">
        <v>-2.4405388301431685</v>
      </c>
      <c r="H14" s="30">
        <v>-0.15378076313927166</v>
      </c>
      <c r="I14" s="31"/>
      <c r="J14" s="31"/>
      <c r="K14" s="31"/>
      <c r="L14" s="31"/>
      <c r="M14" s="26"/>
      <c r="N14" s="26"/>
      <c r="O14" s="32">
        <v>0</v>
      </c>
      <c r="P14" s="32">
        <v>100</v>
      </c>
      <c r="Q14" s="32">
        <v>0</v>
      </c>
      <c r="R14" s="30">
        <v>11.953611854571593</v>
      </c>
      <c r="S14" s="33">
        <v>0</v>
      </c>
    </row>
    <row r="15" spans="1:19" ht="12.9" customHeight="1" x14ac:dyDescent="0.3">
      <c r="B15" s="99" t="s">
        <v>63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1:19" ht="12.9" customHeight="1" x14ac:dyDescent="0.3">
      <c r="B16" s="14"/>
      <c r="C16" s="14"/>
      <c r="D16" s="14"/>
      <c r="E16" s="14"/>
      <c r="F16" s="14"/>
      <c r="G16" s="14"/>
      <c r="H16" s="14"/>
      <c r="I16" s="13"/>
      <c r="J16" s="13"/>
      <c r="K16" s="13"/>
      <c r="L16" s="13"/>
      <c r="M16" s="14"/>
    </row>
    <row r="17" spans="1:21" ht="12.9" customHeight="1" x14ac:dyDescent="0.3">
      <c r="B17" s="34"/>
      <c r="C17" s="14"/>
      <c r="D17" s="14"/>
      <c r="E17" s="14"/>
      <c r="F17" s="20"/>
      <c r="G17" s="35"/>
      <c r="H17" s="35"/>
      <c r="I17" s="13"/>
      <c r="J17" s="13"/>
      <c r="K17" s="13"/>
      <c r="L17" s="13"/>
      <c r="M17" s="14"/>
      <c r="O17" s="36"/>
      <c r="P17" s="36"/>
      <c r="Q17" s="36"/>
      <c r="R17" s="36"/>
      <c r="S17" s="36"/>
    </row>
    <row r="18" spans="1:21" ht="12.9" customHeight="1" x14ac:dyDescent="0.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6"/>
      <c r="Q18" s="36"/>
      <c r="R18" s="36"/>
      <c r="S18" s="36"/>
    </row>
    <row r="19" spans="1:21" ht="12.9" customHeight="1" x14ac:dyDescent="0.3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6"/>
      <c r="Q19" s="36"/>
      <c r="R19" s="36"/>
      <c r="S19" s="36"/>
    </row>
    <row r="20" spans="1:21" ht="12.9" customHeight="1" x14ac:dyDescent="0.3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6"/>
    </row>
    <row r="21" spans="1:21" ht="12.9" customHeight="1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21" ht="12.9" customHeight="1" x14ac:dyDescent="0.3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21" ht="12.9" customHeight="1" x14ac:dyDescent="0.3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51"/>
      <c r="Q23" s="51"/>
      <c r="R23" s="51"/>
      <c r="S23" s="51"/>
      <c r="T23" s="51"/>
      <c r="U23" s="51"/>
    </row>
    <row r="24" spans="1:21" ht="12.9" customHeight="1" x14ac:dyDescent="0.3">
      <c r="P24" s="51"/>
      <c r="Q24" s="51"/>
      <c r="R24" s="51"/>
      <c r="S24" s="51"/>
      <c r="T24" s="51"/>
      <c r="U24" s="51"/>
    </row>
    <row r="25" spans="1:21" ht="12.9" customHeight="1" x14ac:dyDescent="0.3">
      <c r="P25" s="51"/>
      <c r="Q25" s="51"/>
      <c r="R25" s="51"/>
      <c r="S25" s="51"/>
      <c r="T25" s="51"/>
      <c r="U25" s="51"/>
    </row>
    <row r="26" spans="1:21" ht="12.9" customHeight="1" x14ac:dyDescent="0.3">
      <c r="P26" s="51"/>
      <c r="Q26" s="51"/>
      <c r="R26" s="51"/>
      <c r="S26" s="51"/>
      <c r="T26" s="51"/>
      <c r="U26" s="51"/>
    </row>
    <row r="27" spans="1:21" ht="12.9" customHeight="1" x14ac:dyDescent="0.3">
      <c r="P27" s="51"/>
      <c r="Q27" s="51"/>
      <c r="R27" s="51"/>
      <c r="S27" s="51"/>
      <c r="T27" s="51"/>
      <c r="U27" s="51"/>
    </row>
    <row r="28" spans="1:21" ht="12.9" customHeight="1" x14ac:dyDescent="0.3">
      <c r="P28" s="51"/>
      <c r="Q28" s="51"/>
      <c r="R28" s="51"/>
      <c r="S28" s="51"/>
      <c r="T28" s="51"/>
      <c r="U28" s="51"/>
    </row>
    <row r="29" spans="1:21" ht="12.9" customHeight="1" x14ac:dyDescent="0.3">
      <c r="P29" s="51"/>
      <c r="Q29" s="51"/>
      <c r="R29" s="51"/>
      <c r="S29" s="51"/>
      <c r="T29" s="51"/>
      <c r="U29" s="51"/>
    </row>
    <row r="30" spans="1:21" ht="12.9" customHeight="1" x14ac:dyDescent="0.3">
      <c r="P30" s="51"/>
      <c r="Q30" s="51"/>
      <c r="R30" s="51"/>
      <c r="S30" s="51"/>
      <c r="T30" s="51"/>
      <c r="U30" s="51"/>
    </row>
    <row r="31" spans="1:21" ht="12.9" customHeight="1" x14ac:dyDescent="0.3">
      <c r="P31" s="51"/>
      <c r="Q31" s="51"/>
      <c r="R31" s="51"/>
      <c r="S31" s="51"/>
      <c r="T31" s="51"/>
      <c r="U31" s="51"/>
    </row>
    <row r="32" spans="1:21" ht="12.9" customHeight="1" x14ac:dyDescent="0.3">
      <c r="P32" s="51"/>
      <c r="Q32" s="51"/>
      <c r="R32" s="51"/>
      <c r="S32" s="51"/>
      <c r="T32" s="51"/>
      <c r="U32" s="51"/>
    </row>
    <row r="33" spans="6:21" ht="12.9" customHeight="1" x14ac:dyDescent="0.3">
      <c r="P33" s="51"/>
      <c r="Q33" s="51"/>
      <c r="R33" s="51"/>
      <c r="S33" s="51"/>
      <c r="T33" s="51"/>
      <c r="U33" s="51"/>
    </row>
    <row r="34" spans="6:21" ht="12.9" customHeight="1" x14ac:dyDescent="0.3">
      <c r="F34" s="98"/>
      <c r="G34" s="98"/>
      <c r="H34" s="98"/>
      <c r="P34" s="51"/>
      <c r="Q34" s="51"/>
      <c r="R34" s="51"/>
      <c r="S34" s="51"/>
      <c r="T34" s="51"/>
      <c r="U34" s="51"/>
    </row>
    <row r="35" spans="6:21" ht="12.9" customHeight="1" x14ac:dyDescent="0.3">
      <c r="F35" s="98"/>
      <c r="G35" s="98"/>
      <c r="H35" s="98"/>
      <c r="P35" s="51"/>
      <c r="Q35" s="51"/>
      <c r="R35" s="51"/>
      <c r="S35" s="51"/>
      <c r="T35" s="51"/>
      <c r="U35" s="51"/>
    </row>
    <row r="36" spans="6:21" ht="12.9" customHeight="1" x14ac:dyDescent="0.3"/>
    <row r="37" spans="6:21" ht="12.9" customHeight="1" x14ac:dyDescent="0.3"/>
    <row r="38" spans="6:21" ht="12.9" customHeight="1" x14ac:dyDescent="0.3">
      <c r="P38"/>
      <c r="Q38"/>
      <c r="R38"/>
      <c r="S38"/>
      <c r="T38"/>
      <c r="U38"/>
    </row>
    <row r="39" spans="6:21" ht="12.9" customHeight="1" x14ac:dyDescent="0.3">
      <c r="P39"/>
      <c r="Q39"/>
      <c r="R39"/>
      <c r="S39"/>
      <c r="T39"/>
      <c r="U39"/>
    </row>
    <row r="40" spans="6:21" ht="12.9" customHeight="1" x14ac:dyDescent="0.3">
      <c r="P40"/>
      <c r="Q40"/>
      <c r="R40"/>
      <c r="S40"/>
      <c r="T40"/>
      <c r="U40"/>
    </row>
    <row r="41" spans="6:21" ht="12.9" customHeight="1" x14ac:dyDescent="0.3">
      <c r="P41"/>
      <c r="Q41"/>
      <c r="R41"/>
      <c r="S41"/>
      <c r="T41"/>
      <c r="U41"/>
    </row>
    <row r="42" spans="6:21" ht="12.9" customHeight="1" x14ac:dyDescent="0.3">
      <c r="P42"/>
      <c r="Q42"/>
      <c r="R42"/>
      <c r="S42"/>
      <c r="T42"/>
      <c r="U42"/>
    </row>
    <row r="43" spans="6:21" ht="12.9" customHeight="1" x14ac:dyDescent="0.3">
      <c r="P43"/>
      <c r="Q43"/>
      <c r="R43"/>
      <c r="S43"/>
      <c r="T43"/>
      <c r="U43"/>
    </row>
    <row r="44" spans="6:21" ht="12.9" customHeight="1" x14ac:dyDescent="0.3">
      <c r="P44"/>
      <c r="Q44"/>
      <c r="R44"/>
      <c r="S44"/>
      <c r="T44"/>
      <c r="U44"/>
    </row>
    <row r="45" spans="6:21" ht="12.9" customHeight="1" x14ac:dyDescent="0.3">
      <c r="P45"/>
      <c r="Q45"/>
      <c r="R45"/>
      <c r="S45"/>
      <c r="T45"/>
      <c r="U45"/>
    </row>
    <row r="46" spans="6:21" ht="12.9" customHeight="1" x14ac:dyDescent="0.3">
      <c r="P46"/>
      <c r="Q46"/>
      <c r="R46"/>
      <c r="S46"/>
      <c r="T46"/>
      <c r="U46"/>
    </row>
    <row r="47" spans="6:21" ht="12.9" customHeight="1" x14ac:dyDescent="0.3">
      <c r="P47"/>
      <c r="Q47"/>
      <c r="R47"/>
      <c r="S47"/>
      <c r="T47"/>
      <c r="U47"/>
    </row>
    <row r="48" spans="6:21" ht="12.9" customHeight="1" x14ac:dyDescent="0.3">
      <c r="P48"/>
      <c r="Q48"/>
      <c r="R48"/>
      <c r="S48"/>
      <c r="T48"/>
      <c r="U48"/>
    </row>
    <row r="49" spans="16:21" ht="12.9" customHeight="1" x14ac:dyDescent="0.3">
      <c r="P49"/>
      <c r="Q49"/>
      <c r="R49"/>
      <c r="S49"/>
      <c r="T49"/>
      <c r="U49"/>
    </row>
    <row r="50" spans="16:21" ht="12.9" customHeight="1" x14ac:dyDescent="0.3"/>
    <row r="51" spans="16:21" ht="12.9" customHeight="1" x14ac:dyDescent="0.3"/>
    <row r="52" spans="16:21" ht="12.9" customHeight="1" x14ac:dyDescent="0.3"/>
    <row r="53" spans="16:21" ht="12.9" customHeight="1" x14ac:dyDescent="0.3"/>
    <row r="54" spans="16:21" ht="12.9" customHeight="1" x14ac:dyDescent="0.3"/>
    <row r="55" spans="16:21" ht="12.9" customHeight="1" x14ac:dyDescent="0.3"/>
    <row r="56" spans="16:21" ht="12.9" customHeight="1" x14ac:dyDescent="0.3"/>
    <row r="57" spans="16:21" ht="12.9" customHeight="1" x14ac:dyDescent="0.3"/>
    <row r="58" spans="16:21" ht="12.9" customHeight="1" x14ac:dyDescent="0.3"/>
    <row r="59" spans="16:21" ht="7.5" customHeight="1" x14ac:dyDescent="0.3"/>
  </sheetData>
  <mergeCells count="10">
    <mergeCell ref="R2:S2"/>
    <mergeCell ref="F34:F35"/>
    <mergeCell ref="G34:G35"/>
    <mergeCell ref="H34:H35"/>
    <mergeCell ref="B15:M15"/>
    <mergeCell ref="B2:B3"/>
    <mergeCell ref="F2:F3"/>
    <mergeCell ref="G2:H2"/>
    <mergeCell ref="M2:M3"/>
    <mergeCell ref="O2:Q2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01349-B05D-4E46-92AD-7833F89260F3}">
  <dimension ref="A1"/>
  <sheetViews>
    <sheetView workbookViewId="0">
      <selection activeCell="F5" sqref="F5"/>
    </sheetView>
  </sheetViews>
  <sheetFormatPr defaultColWidth="8.88671875" defaultRowHeight="14.4" x14ac:dyDescent="0.3"/>
  <cols>
    <col min="1" max="1" width="89.33203125" style="38" customWidth="1"/>
    <col min="2" max="16384" width="8.88671875" style="38"/>
  </cols>
  <sheetData>
    <row r="1" spans="1:1" x14ac:dyDescent="0.3">
      <c r="A1" s="93" t="s">
        <v>110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AE0D-7DB1-4336-BE8C-4591193A5356}">
  <dimension ref="A1:D10"/>
  <sheetViews>
    <sheetView workbookViewId="0">
      <selection activeCell="A2" sqref="A2"/>
    </sheetView>
  </sheetViews>
  <sheetFormatPr defaultColWidth="8.88671875" defaultRowHeight="14.4" x14ac:dyDescent="0.3"/>
  <cols>
    <col min="1" max="1" width="34" style="38" bestFit="1" customWidth="1"/>
    <col min="2" max="2" width="19.5546875" style="38" bestFit="1" customWidth="1"/>
    <col min="3" max="3" width="22.6640625" style="38" bestFit="1" customWidth="1"/>
    <col min="4" max="4" width="13.33203125" style="38" bestFit="1" customWidth="1"/>
    <col min="5" max="16384" width="8.88671875" style="38"/>
  </cols>
  <sheetData>
    <row r="1" spans="1:4" x14ac:dyDescent="0.3">
      <c r="A1" s="94" t="s">
        <v>111</v>
      </c>
      <c r="B1" s="94"/>
      <c r="C1" s="94"/>
      <c r="D1" s="94"/>
    </row>
    <row r="2" spans="1:4" ht="15" thickBot="1" x14ac:dyDescent="0.35">
      <c r="A2" s="67"/>
      <c r="B2" s="59" t="s">
        <v>76</v>
      </c>
      <c r="C2" s="59" t="s">
        <v>77</v>
      </c>
      <c r="D2" s="59" t="s">
        <v>78</v>
      </c>
    </row>
    <row r="3" spans="1:4" ht="15" thickTop="1" x14ac:dyDescent="0.3">
      <c r="A3" s="58" t="s">
        <v>79</v>
      </c>
      <c r="B3" s="68">
        <v>25</v>
      </c>
      <c r="C3" s="68">
        <v>19</v>
      </c>
      <c r="D3" s="68">
        <v>-6</v>
      </c>
    </row>
    <row r="4" spans="1:4" x14ac:dyDescent="0.3">
      <c r="A4" s="58" t="s">
        <v>80</v>
      </c>
      <c r="B4" s="68">
        <v>25</v>
      </c>
      <c r="C4" s="68">
        <v>19</v>
      </c>
      <c r="D4" s="68">
        <v>-6</v>
      </c>
    </row>
    <row r="5" spans="1:4" x14ac:dyDescent="0.3">
      <c r="A5" s="69" t="s">
        <v>81</v>
      </c>
      <c r="B5" s="70">
        <v>15</v>
      </c>
      <c r="C5" s="70">
        <v>19</v>
      </c>
      <c r="D5" s="70">
        <v>4</v>
      </c>
    </row>
    <row r="6" spans="1:4" x14ac:dyDescent="0.3">
      <c r="A6" s="71" t="s">
        <v>82</v>
      </c>
      <c r="B6" s="72">
        <v>21</v>
      </c>
      <c r="C6" s="72">
        <v>19</v>
      </c>
      <c r="D6" s="72">
        <v>-2</v>
      </c>
    </row>
    <row r="7" spans="1:4" x14ac:dyDescent="0.3">
      <c r="A7" s="69" t="s">
        <v>83</v>
      </c>
      <c r="B7" s="70">
        <v>15</v>
      </c>
      <c r="C7" s="70">
        <v>19</v>
      </c>
      <c r="D7" s="70">
        <v>4</v>
      </c>
    </row>
    <row r="8" spans="1:4" x14ac:dyDescent="0.3">
      <c r="A8" s="71" t="s">
        <v>0</v>
      </c>
      <c r="B8" s="72">
        <v>20</v>
      </c>
      <c r="C8" s="72">
        <v>19</v>
      </c>
      <c r="D8" s="72">
        <v>-1</v>
      </c>
    </row>
    <row r="9" spans="1:4" ht="15" thickBot="1" x14ac:dyDescent="0.35">
      <c r="A9" s="59" t="s">
        <v>84</v>
      </c>
      <c r="B9" s="73">
        <v>10</v>
      </c>
      <c r="C9" s="73">
        <v>10</v>
      </c>
      <c r="D9" s="73">
        <v>0</v>
      </c>
    </row>
    <row r="10" spans="1:4" ht="15" thickTop="1" x14ac:dyDescent="0.3">
      <c r="A10" s="74"/>
    </row>
  </sheetData>
  <mergeCells count="1">
    <mergeCell ref="A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AE5A-B827-4765-ABE2-FA09E0A45E0C}">
  <dimension ref="A1:D17"/>
  <sheetViews>
    <sheetView workbookViewId="0">
      <selection activeCell="G11" sqref="G11"/>
    </sheetView>
  </sheetViews>
  <sheetFormatPr defaultColWidth="8.88671875" defaultRowHeight="14.4" x14ac:dyDescent="0.3"/>
  <cols>
    <col min="1" max="1" width="57.6640625" style="38" customWidth="1"/>
    <col min="2" max="2" width="9.109375" style="38" customWidth="1"/>
    <col min="3" max="3" width="8" style="38" customWidth="1"/>
    <col min="4" max="4" width="9.109375" style="38" customWidth="1"/>
    <col min="5" max="16384" width="8.88671875" style="38"/>
  </cols>
  <sheetData>
    <row r="1" spans="1:4" x14ac:dyDescent="0.3">
      <c r="A1" s="94" t="s">
        <v>113</v>
      </c>
      <c r="B1" s="94"/>
      <c r="C1" s="94"/>
      <c r="D1" s="94"/>
    </row>
    <row r="2" spans="1:4" ht="15" thickBot="1" x14ac:dyDescent="0.35">
      <c r="A2" s="75"/>
      <c r="B2" s="59">
        <v>2022</v>
      </c>
      <c r="C2" s="59">
        <v>2023</v>
      </c>
      <c r="D2" s="59">
        <v>2024</v>
      </c>
    </row>
    <row r="3" spans="1:4" ht="15" thickTop="1" x14ac:dyDescent="0.3">
      <c r="A3" s="76" t="s">
        <v>86</v>
      </c>
      <c r="B3" s="77">
        <v>-585.74322555086383</v>
      </c>
      <c r="C3" s="77">
        <v>-623.90161101199033</v>
      </c>
      <c r="D3" s="77">
        <v>-632.66260304748812</v>
      </c>
    </row>
    <row r="4" spans="1:4" x14ac:dyDescent="0.3">
      <c r="A4" s="78" t="s">
        <v>19</v>
      </c>
      <c r="B4" s="79">
        <v>-44.477884187241287</v>
      </c>
      <c r="C4" s="79">
        <v>-46.941203132693744</v>
      </c>
      <c r="D4" s="79">
        <v>-49.711613586419716</v>
      </c>
    </row>
    <row r="5" spans="1:4" x14ac:dyDescent="0.3">
      <c r="A5" s="62" t="s">
        <v>87</v>
      </c>
      <c r="B5" s="80">
        <v>-59.933323070953001</v>
      </c>
      <c r="C5" s="61">
        <v>-63.286118804208058</v>
      </c>
      <c r="D5" s="61">
        <v>-66.667256190621927</v>
      </c>
    </row>
    <row r="6" spans="1:4" x14ac:dyDescent="0.3">
      <c r="A6" s="62" t="s">
        <v>88</v>
      </c>
      <c r="B6" s="80">
        <v>-5.1819810013406258</v>
      </c>
      <c r="C6" s="61">
        <v>-5.4802094664270626</v>
      </c>
      <c r="D6" s="61">
        <v>-5.6849772110383832</v>
      </c>
    </row>
    <row r="7" spans="1:4" x14ac:dyDescent="0.3">
      <c r="A7" s="62" t="s">
        <v>89</v>
      </c>
      <c r="B7" s="80">
        <v>20.637419885052335</v>
      </c>
      <c r="C7" s="61">
        <v>21.825125137941374</v>
      </c>
      <c r="D7" s="61">
        <v>22.640619815240594</v>
      </c>
    </row>
    <row r="8" spans="1:4" x14ac:dyDescent="0.3">
      <c r="A8" s="78" t="s">
        <v>82</v>
      </c>
      <c r="B8" s="80">
        <v>-246.86359056109438</v>
      </c>
      <c r="C8" s="80">
        <v>-265.73251858100986</v>
      </c>
      <c r="D8" s="80">
        <v>-267.06479604888688</v>
      </c>
    </row>
    <row r="9" spans="1:4" x14ac:dyDescent="0.3">
      <c r="A9" s="62" t="s">
        <v>90</v>
      </c>
      <c r="B9" s="80">
        <v>-260.03687470905993</v>
      </c>
      <c r="C9" s="80">
        <v>-279.91269787219557</v>
      </c>
      <c r="D9" s="80">
        <v>-281.31606913567197</v>
      </c>
    </row>
    <row r="10" spans="1:4" x14ac:dyDescent="0.3">
      <c r="A10" s="62" t="s">
        <v>91</v>
      </c>
      <c r="B10" s="80">
        <v>13.173284147965537</v>
      </c>
      <c r="C10" s="80">
        <v>14.180179291185697</v>
      </c>
      <c r="D10" s="80">
        <v>14.251273086785064</v>
      </c>
    </row>
    <row r="11" spans="1:4" x14ac:dyDescent="0.3">
      <c r="A11" s="78" t="s">
        <v>0</v>
      </c>
      <c r="B11" s="80">
        <v>-294.40175080252811</v>
      </c>
      <c r="C11" s="80">
        <v>-311.22788929828675</v>
      </c>
      <c r="D11" s="80">
        <v>-315.88619341218146</v>
      </c>
    </row>
    <row r="12" spans="1:4" x14ac:dyDescent="0.3">
      <c r="A12" s="62" t="s">
        <v>90</v>
      </c>
      <c r="B12" s="80">
        <v>-294.40175080252811</v>
      </c>
      <c r="C12" s="61">
        <v>-311.22788929828675</v>
      </c>
      <c r="D12" s="61">
        <v>-315.88619341218146</v>
      </c>
    </row>
    <row r="13" spans="1:4" x14ac:dyDescent="0.3">
      <c r="A13" s="76" t="s">
        <v>93</v>
      </c>
      <c r="B13" s="81">
        <v>-3.7034256538361787</v>
      </c>
      <c r="C13" s="81">
        <v>-3.9759599008531414</v>
      </c>
      <c r="D13" s="81">
        <v>-4.0244186979117478</v>
      </c>
    </row>
    <row r="14" spans="1:4" ht="15" thickBot="1" x14ac:dyDescent="0.35">
      <c r="A14" s="82" t="s">
        <v>94</v>
      </c>
      <c r="B14" s="83">
        <v>-3.7034256538361787</v>
      </c>
      <c r="C14" s="83">
        <v>-3.9759599008531414</v>
      </c>
      <c r="D14" s="83">
        <v>-4.0244186979117478</v>
      </c>
    </row>
    <row r="15" spans="1:4" ht="15" thickTop="1" x14ac:dyDescent="0.3">
      <c r="A15" s="57" t="s">
        <v>95</v>
      </c>
      <c r="B15" s="84">
        <v>-582.03979989702759</v>
      </c>
      <c r="C15" s="84">
        <v>-619.9256511111372</v>
      </c>
      <c r="D15" s="84">
        <v>-628.63818434957636</v>
      </c>
    </row>
    <row r="16" spans="1:4" x14ac:dyDescent="0.3">
      <c r="A16" s="57" t="s">
        <v>96</v>
      </c>
      <c r="B16" s="85">
        <v>-5.6073198448653916E-3</v>
      </c>
      <c r="C16" s="85">
        <v>-5.5849157757760113E-3</v>
      </c>
      <c r="D16" s="85">
        <v>-5.5289198271730542E-3</v>
      </c>
    </row>
    <row r="17" spans="1:4" x14ac:dyDescent="0.3">
      <c r="A17" s="95" t="s">
        <v>73</v>
      </c>
      <c r="B17" s="95"/>
      <c r="C17" s="95"/>
      <c r="D17" s="95"/>
    </row>
  </sheetData>
  <mergeCells count="2">
    <mergeCell ref="A1:D1"/>
    <mergeCell ref="A17:D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B42B-9F05-4B8F-8BB8-AD96E643710D}">
  <dimension ref="A1:D8"/>
  <sheetViews>
    <sheetView workbookViewId="0">
      <selection activeCell="A2" sqref="A2"/>
    </sheetView>
  </sheetViews>
  <sheetFormatPr defaultColWidth="8.88671875" defaultRowHeight="14.4" x14ac:dyDescent="0.3"/>
  <cols>
    <col min="1" max="1" width="58.6640625" style="38" customWidth="1"/>
    <col min="2" max="16384" width="8.88671875" style="38"/>
  </cols>
  <sheetData>
    <row r="1" spans="1:4" x14ac:dyDescent="0.3">
      <c r="A1" s="94" t="s">
        <v>112</v>
      </c>
      <c r="B1" s="94"/>
      <c r="C1" s="94"/>
      <c r="D1" s="94"/>
    </row>
    <row r="2" spans="1:4" ht="15" thickBot="1" x14ac:dyDescent="0.35">
      <c r="A2" s="86"/>
      <c r="B2" s="59">
        <v>2022</v>
      </c>
      <c r="C2" s="59">
        <v>2023</v>
      </c>
      <c r="D2" s="59">
        <v>2024</v>
      </c>
    </row>
    <row r="3" spans="1:4" ht="15" thickTop="1" x14ac:dyDescent="0.3">
      <c r="A3" s="58" t="s">
        <v>98</v>
      </c>
      <c r="B3" s="80">
        <v>-43.977412900590366</v>
      </c>
      <c r="C3" s="80">
        <v>-46.413014241561626</v>
      </c>
      <c r="D3" s="80">
        <v>-49.152251654805475</v>
      </c>
    </row>
    <row r="4" spans="1:4" x14ac:dyDescent="0.3">
      <c r="A4" s="87" t="s">
        <v>99</v>
      </c>
      <c r="B4" s="88">
        <v>-30.784189030413255</v>
      </c>
      <c r="C4" s="88">
        <v>-32.489109969093136</v>
      </c>
      <c r="D4" s="88">
        <v>-34.406576158363833</v>
      </c>
    </row>
    <row r="5" spans="1:4" x14ac:dyDescent="0.3">
      <c r="A5" s="87" t="s">
        <v>100</v>
      </c>
      <c r="B5" s="88">
        <v>-13.193223870177109</v>
      </c>
      <c r="C5" s="88">
        <v>-13.923904272468487</v>
      </c>
      <c r="D5" s="88">
        <v>-14.745675496441644</v>
      </c>
    </row>
    <row r="6" spans="1:4" ht="15" thickBot="1" x14ac:dyDescent="0.35">
      <c r="A6" s="59" t="s">
        <v>101</v>
      </c>
      <c r="B6" s="83">
        <v>-538.06238699643723</v>
      </c>
      <c r="C6" s="83">
        <v>-573.51263686957554</v>
      </c>
      <c r="D6" s="83">
        <v>-579.48593269477078</v>
      </c>
    </row>
    <row r="7" spans="1:4" ht="15" thickTop="1" x14ac:dyDescent="0.3">
      <c r="A7" s="89" t="s">
        <v>102</v>
      </c>
      <c r="B7" s="85"/>
      <c r="C7" s="85"/>
      <c r="D7" s="85"/>
    </row>
    <row r="8" spans="1:4" x14ac:dyDescent="0.3">
      <c r="A8" s="95" t="s">
        <v>73</v>
      </c>
      <c r="B8" s="95"/>
      <c r="C8" s="95"/>
      <c r="D8" s="95"/>
    </row>
  </sheetData>
  <mergeCells count="2">
    <mergeCell ref="A1:D1"/>
    <mergeCell ref="A8:D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B63B-C81E-444C-B93B-AF26F513E769}">
  <sheetPr>
    <tabColor rgb="FF13B5EA"/>
  </sheetPr>
  <dimension ref="B1:E12"/>
  <sheetViews>
    <sheetView tabSelected="1" topLeftCell="B1" workbookViewId="0">
      <selection activeCell="B2" sqref="B2"/>
    </sheetView>
  </sheetViews>
  <sheetFormatPr defaultColWidth="8.88671875" defaultRowHeight="14.4" x14ac:dyDescent="0.3"/>
  <cols>
    <col min="1" max="1" width="8.88671875" style="38"/>
    <col min="2" max="2" width="38" style="38" customWidth="1"/>
    <col min="3" max="3" width="11.5546875" style="38" customWidth="1"/>
    <col min="4" max="4" width="10.33203125" style="38" customWidth="1"/>
    <col min="5" max="5" width="13.6640625" style="38" customWidth="1"/>
    <col min="6" max="16384" width="8.88671875" style="38"/>
  </cols>
  <sheetData>
    <row r="1" spans="2:5" x14ac:dyDescent="0.3">
      <c r="B1" s="106" t="s">
        <v>114</v>
      </c>
      <c r="C1" s="106"/>
      <c r="D1" s="106"/>
      <c r="E1" s="106"/>
    </row>
    <row r="2" spans="2:5" ht="29.4" thickBot="1" x14ac:dyDescent="0.35">
      <c r="B2" s="59"/>
      <c r="C2" s="60" t="s">
        <v>71</v>
      </c>
      <c r="D2" s="60" t="s">
        <v>64</v>
      </c>
      <c r="E2" s="60" t="s">
        <v>65</v>
      </c>
    </row>
    <row r="3" spans="2:5" ht="15" thickTop="1" x14ac:dyDescent="0.3">
      <c r="B3" s="58" t="s">
        <v>66</v>
      </c>
      <c r="C3" s="61">
        <f>SUM(C4:C7)</f>
        <v>439.63191488600569</v>
      </c>
      <c r="D3" s="61">
        <f>SUM(D4:D7)</f>
        <v>456.48272876274052</v>
      </c>
      <c r="E3" s="61">
        <v>448.78399999999999</v>
      </c>
    </row>
    <row r="4" spans="2:5" x14ac:dyDescent="0.3">
      <c r="B4" s="62" t="s">
        <v>67</v>
      </c>
      <c r="C4" s="61">
        <v>237.62751961016329</v>
      </c>
      <c r="D4" s="61">
        <v>265.42669094629798</v>
      </c>
      <c r="E4" s="61">
        <v>209.352</v>
      </c>
    </row>
    <row r="5" spans="2:5" x14ac:dyDescent="0.3">
      <c r="B5" s="62" t="s">
        <v>74</v>
      </c>
      <c r="C5" s="61">
        <v>32.67477258911822</v>
      </c>
      <c r="D5" s="61">
        <v>52.873067078325313</v>
      </c>
      <c r="E5" s="61">
        <v>9.2780000000000005</v>
      </c>
    </row>
    <row r="6" spans="2:5" x14ac:dyDescent="0.3">
      <c r="B6" s="62" t="s">
        <v>72</v>
      </c>
      <c r="C6" s="61">
        <v>149.10396761802258</v>
      </c>
      <c r="D6" s="61">
        <v>110.45171044065022</v>
      </c>
      <c r="E6" s="61">
        <v>202.26499999999999</v>
      </c>
    </row>
    <row r="7" spans="2:5" x14ac:dyDescent="0.3">
      <c r="B7" s="62" t="s">
        <v>68</v>
      </c>
      <c r="C7" s="61">
        <v>20.225655068701599</v>
      </c>
      <c r="D7" s="61">
        <v>27.731260297466999</v>
      </c>
      <c r="E7" s="61">
        <v>27.888999999999999</v>
      </c>
    </row>
    <row r="8" spans="2:5" ht="15" thickBot="1" x14ac:dyDescent="0.35">
      <c r="B8" s="59" t="s">
        <v>69</v>
      </c>
      <c r="C8" s="63">
        <f>C9-C3</f>
        <v>-335.04006231791573</v>
      </c>
      <c r="D8" s="63">
        <v>-387.88752149792612</v>
      </c>
      <c r="E8" s="63"/>
    </row>
    <row r="9" spans="2:5" ht="15" thickTop="1" x14ac:dyDescent="0.3">
      <c r="B9" s="57" t="s">
        <v>70</v>
      </c>
      <c r="C9" s="64">
        <v>104.59185256808996</v>
      </c>
      <c r="D9" s="64">
        <f>D3+D8</f>
        <v>68.595207264814405</v>
      </c>
      <c r="E9" s="64"/>
    </row>
    <row r="10" spans="2:5" x14ac:dyDescent="0.3">
      <c r="B10" s="105" t="s">
        <v>73</v>
      </c>
      <c r="C10" s="105"/>
      <c r="D10" s="105"/>
      <c r="E10" s="105"/>
    </row>
    <row r="11" spans="2:5" x14ac:dyDescent="0.3">
      <c r="C11" s="65">
        <f>C9-D9</f>
        <v>35.996645303275557</v>
      </c>
    </row>
    <row r="12" spans="2:5" x14ac:dyDescent="0.3">
      <c r="C12" s="66">
        <f>C11/7534</f>
        <v>4.7778929258396018E-3</v>
      </c>
    </row>
  </sheetData>
  <mergeCells count="2">
    <mergeCell ref="B10:E10"/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D749-22E7-46B3-B436-F47C6E06347D}">
  <dimension ref="A1:D18"/>
  <sheetViews>
    <sheetView workbookViewId="0">
      <selection sqref="A1:D1"/>
    </sheetView>
  </sheetViews>
  <sheetFormatPr defaultColWidth="8.88671875" defaultRowHeight="14.4" x14ac:dyDescent="0.3"/>
  <cols>
    <col min="1" max="1" width="54.88671875" style="38" customWidth="1"/>
    <col min="2" max="2" width="9.109375" style="38" customWidth="1"/>
    <col min="3" max="3" width="8" style="38" customWidth="1"/>
    <col min="4" max="4" width="9.109375" style="38" customWidth="1"/>
    <col min="5" max="16384" width="8.88671875" style="38"/>
  </cols>
  <sheetData>
    <row r="1" spans="1:4" x14ac:dyDescent="0.3">
      <c r="A1" s="94" t="s">
        <v>85</v>
      </c>
      <c r="B1" s="94"/>
      <c r="C1" s="94"/>
      <c r="D1" s="94"/>
    </row>
    <row r="2" spans="1:4" ht="15" thickBot="1" x14ac:dyDescent="0.35">
      <c r="A2" s="75"/>
      <c r="B2" s="59">
        <v>2022</v>
      </c>
      <c r="C2" s="59">
        <v>2023</v>
      </c>
      <c r="D2" s="59">
        <v>2024</v>
      </c>
    </row>
    <row r="3" spans="1:4" ht="15" thickTop="1" x14ac:dyDescent="0.3">
      <c r="A3" s="76" t="s">
        <v>86</v>
      </c>
      <c r="B3" s="77">
        <v>-186.7496085699558</v>
      </c>
      <c r="C3" s="77">
        <v>-204.71753935875881</v>
      </c>
      <c r="D3" s="77">
        <v>-209.7256896054468</v>
      </c>
    </row>
    <row r="4" spans="1:4" x14ac:dyDescent="0.3">
      <c r="A4" s="78" t="s">
        <v>19</v>
      </c>
      <c r="B4" s="79">
        <v>-44.477884187241287</v>
      </c>
      <c r="C4" s="79">
        <v>-46.941203132693744</v>
      </c>
      <c r="D4" s="79">
        <v>-49.711613586419716</v>
      </c>
    </row>
    <row r="5" spans="1:4" x14ac:dyDescent="0.3">
      <c r="A5" s="62" t="s">
        <v>87</v>
      </c>
      <c r="B5" s="80">
        <v>-59.933323070953001</v>
      </c>
      <c r="C5" s="61">
        <v>-63.286118804208058</v>
      </c>
      <c r="D5" s="61">
        <v>-66.667256190621927</v>
      </c>
    </row>
    <row r="6" spans="1:4" x14ac:dyDescent="0.3">
      <c r="A6" s="62" t="s">
        <v>88</v>
      </c>
      <c r="B6" s="80">
        <v>-5.1819810013406258</v>
      </c>
      <c r="C6" s="61">
        <v>-5.4802094664270626</v>
      </c>
      <c r="D6" s="61">
        <v>-5.6849772110383832</v>
      </c>
    </row>
    <row r="7" spans="1:4" x14ac:dyDescent="0.3">
      <c r="A7" s="62" t="s">
        <v>89</v>
      </c>
      <c r="B7" s="80">
        <v>20.637419885052335</v>
      </c>
      <c r="C7" s="61">
        <v>21.825125137941374</v>
      </c>
      <c r="D7" s="61">
        <v>22.640619815240594</v>
      </c>
    </row>
    <row r="8" spans="1:4" x14ac:dyDescent="0.3">
      <c r="A8" s="78" t="s">
        <v>82</v>
      </c>
      <c r="B8" s="80">
        <v>-246.86359056109438</v>
      </c>
      <c r="C8" s="80">
        <v>-265.73251858100986</v>
      </c>
      <c r="D8" s="80">
        <v>-267.06479604888688</v>
      </c>
    </row>
    <row r="9" spans="1:4" x14ac:dyDescent="0.3">
      <c r="A9" s="62" t="s">
        <v>90</v>
      </c>
      <c r="B9" s="80">
        <v>-260.03687470905993</v>
      </c>
      <c r="C9" s="80">
        <v>-279.91269787219557</v>
      </c>
      <c r="D9" s="80">
        <v>-281.31606913567197</v>
      </c>
    </row>
    <row r="10" spans="1:4" x14ac:dyDescent="0.3">
      <c r="A10" s="62" t="s">
        <v>91</v>
      </c>
      <c r="B10" s="80">
        <v>13.173284147965537</v>
      </c>
      <c r="C10" s="80">
        <v>14.180179291185697</v>
      </c>
      <c r="D10" s="80">
        <v>14.251273086785064</v>
      </c>
    </row>
    <row r="11" spans="1:4" x14ac:dyDescent="0.3">
      <c r="A11" s="78" t="s">
        <v>0</v>
      </c>
      <c r="B11" s="80">
        <v>104.59186617837986</v>
      </c>
      <c r="C11" s="80">
        <v>107.95618235494476</v>
      </c>
      <c r="D11" s="80">
        <v>107.0507200298598</v>
      </c>
    </row>
    <row r="12" spans="1:4" x14ac:dyDescent="0.3">
      <c r="A12" s="62" t="s">
        <v>90</v>
      </c>
      <c r="B12" s="80">
        <v>-294.40175080252811</v>
      </c>
      <c r="C12" s="61">
        <v>-311.22788929828675</v>
      </c>
      <c r="D12" s="61">
        <v>-315.88619341218146</v>
      </c>
    </row>
    <row r="13" spans="1:4" x14ac:dyDescent="0.3">
      <c r="A13" s="62" t="s">
        <v>92</v>
      </c>
      <c r="B13" s="80">
        <v>398.99361698090797</v>
      </c>
      <c r="C13" s="61">
        <v>419.18407165323151</v>
      </c>
      <c r="D13" s="61">
        <v>422.93691344204126</v>
      </c>
    </row>
    <row r="14" spans="1:4" x14ac:dyDescent="0.3">
      <c r="A14" s="76" t="s">
        <v>93</v>
      </c>
      <c r="B14" s="81">
        <v>-3.7034256538361787</v>
      </c>
      <c r="C14" s="81">
        <v>-3.9759599008531414</v>
      </c>
      <c r="D14" s="81">
        <v>-4.0244186979117478</v>
      </c>
    </row>
    <row r="15" spans="1:4" ht="15" thickBot="1" x14ac:dyDescent="0.35">
      <c r="A15" s="82" t="s">
        <v>94</v>
      </c>
      <c r="B15" s="83">
        <v>-3.7034256538361787</v>
      </c>
      <c r="C15" s="83">
        <v>-3.9759599008531414</v>
      </c>
      <c r="D15" s="83">
        <v>-4.0244186979117478</v>
      </c>
    </row>
    <row r="16" spans="1:4" ht="15" thickTop="1" x14ac:dyDescent="0.3">
      <c r="A16" s="57" t="s">
        <v>95</v>
      </c>
      <c r="B16" s="84">
        <v>-183.04618291611962</v>
      </c>
      <c r="C16" s="84">
        <v>-200.74157945790566</v>
      </c>
      <c r="D16" s="84">
        <v>-205.70127090753505</v>
      </c>
    </row>
    <row r="17" spans="1:4" x14ac:dyDescent="0.3">
      <c r="A17" s="57" t="s">
        <v>96</v>
      </c>
      <c r="B17" s="85">
        <v>-1.7634507024674338E-3</v>
      </c>
      <c r="C17" s="85">
        <v>-1.8084826978189699E-3</v>
      </c>
      <c r="D17" s="85">
        <v>-1.8091580554752422E-3</v>
      </c>
    </row>
    <row r="18" spans="1:4" x14ac:dyDescent="0.3">
      <c r="A18" s="95" t="s">
        <v>73</v>
      </c>
      <c r="B18" s="95"/>
      <c r="C18" s="95"/>
      <c r="D18" s="95"/>
    </row>
  </sheetData>
  <mergeCells count="2">
    <mergeCell ref="A1:D1"/>
    <mergeCell ref="A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784A-3337-44E4-A602-D7ED40CF4202}">
  <dimension ref="A1:D8"/>
  <sheetViews>
    <sheetView topLeftCell="A4" workbookViewId="0">
      <selection sqref="A1:D1"/>
    </sheetView>
  </sheetViews>
  <sheetFormatPr defaultColWidth="8.88671875" defaultRowHeight="14.4" x14ac:dyDescent="0.3"/>
  <cols>
    <col min="1" max="1" width="53.33203125" style="38" customWidth="1"/>
    <col min="2" max="16384" width="8.88671875" style="38"/>
  </cols>
  <sheetData>
    <row r="1" spans="1:4" x14ac:dyDescent="0.3">
      <c r="A1" s="94" t="s">
        <v>97</v>
      </c>
      <c r="B1" s="94"/>
      <c r="C1" s="94"/>
      <c r="D1" s="94"/>
    </row>
    <row r="2" spans="1:4" ht="15" thickBot="1" x14ac:dyDescent="0.35">
      <c r="A2" s="86"/>
      <c r="B2" s="59">
        <v>2022</v>
      </c>
      <c r="C2" s="59">
        <v>2023</v>
      </c>
      <c r="D2" s="59">
        <v>2024</v>
      </c>
    </row>
    <row r="3" spans="1:4" ht="15" thickTop="1" x14ac:dyDescent="0.3">
      <c r="A3" s="58" t="s">
        <v>98</v>
      </c>
      <c r="B3" s="80">
        <v>-43.977412900590366</v>
      </c>
      <c r="C3" s="80">
        <v>-46.413014241561626</v>
      </c>
      <c r="D3" s="80">
        <v>-49.152251654805475</v>
      </c>
    </row>
    <row r="4" spans="1:4" x14ac:dyDescent="0.3">
      <c r="A4" s="87" t="s">
        <v>99</v>
      </c>
      <c r="B4" s="88">
        <v>-30.784189030413255</v>
      </c>
      <c r="C4" s="88">
        <v>-32.489109969093136</v>
      </c>
      <c r="D4" s="88">
        <v>-34.406576158363833</v>
      </c>
    </row>
    <row r="5" spans="1:4" x14ac:dyDescent="0.3">
      <c r="A5" s="87" t="s">
        <v>100</v>
      </c>
      <c r="B5" s="88">
        <v>-13.193223870177109</v>
      </c>
      <c r="C5" s="88">
        <v>-13.923904272468487</v>
      </c>
      <c r="D5" s="88">
        <v>-14.745675496441644</v>
      </c>
    </row>
    <row r="6" spans="1:4" ht="15" thickBot="1" x14ac:dyDescent="0.35">
      <c r="A6" s="59" t="s">
        <v>101</v>
      </c>
      <c r="B6" s="83">
        <v>-139.06877001552931</v>
      </c>
      <c r="C6" s="83">
        <v>-154.32856521634409</v>
      </c>
      <c r="D6" s="83">
        <v>-156.54901925272958</v>
      </c>
    </row>
    <row r="7" spans="1:4" ht="15" thickTop="1" x14ac:dyDescent="0.3">
      <c r="A7" s="89" t="s">
        <v>102</v>
      </c>
      <c r="B7" s="85"/>
      <c r="C7" s="85"/>
      <c r="D7" s="85"/>
    </row>
    <row r="8" spans="1:4" x14ac:dyDescent="0.3">
      <c r="A8" s="95" t="s">
        <v>73</v>
      </c>
      <c r="B8" s="95"/>
      <c r="C8" s="95"/>
      <c r="D8" s="95"/>
    </row>
  </sheetData>
  <mergeCells count="2">
    <mergeCell ref="A1:D1"/>
    <mergeCell ref="A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C08D-DEDD-4E01-B44F-CF5F5B6A682E}">
  <sheetPr>
    <tabColor rgb="FF13B5EA"/>
  </sheetPr>
  <dimension ref="A1:G1"/>
  <sheetViews>
    <sheetView workbookViewId="0">
      <selection activeCell="J20" sqref="J20"/>
    </sheetView>
  </sheetViews>
  <sheetFormatPr defaultColWidth="8.88671875" defaultRowHeight="14.4" x14ac:dyDescent="0.3"/>
  <cols>
    <col min="1" max="1" width="17.33203125" style="38" customWidth="1"/>
    <col min="2" max="16384" width="8.88671875" style="38"/>
  </cols>
  <sheetData>
    <row r="1" spans="1:7" x14ac:dyDescent="0.3">
      <c r="A1" s="96" t="s">
        <v>103</v>
      </c>
      <c r="B1" s="96"/>
      <c r="C1" s="96"/>
      <c r="D1" s="96"/>
      <c r="E1" s="96"/>
      <c r="F1" s="96"/>
      <c r="G1" s="96"/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E77AD-8794-4E66-884D-8D9A6E812F6D}">
  <sheetPr>
    <tabColor rgb="FF13B5EA"/>
  </sheetPr>
  <dimension ref="A1:G1"/>
  <sheetViews>
    <sheetView workbookViewId="0">
      <selection activeCell="H58" sqref="H58"/>
    </sheetView>
  </sheetViews>
  <sheetFormatPr defaultColWidth="8.88671875" defaultRowHeight="14.4" x14ac:dyDescent="0.3"/>
  <cols>
    <col min="1" max="16384" width="8.88671875" style="38"/>
  </cols>
  <sheetData>
    <row r="1" spans="1:7" x14ac:dyDescent="0.3">
      <c r="A1" s="94" t="s">
        <v>104</v>
      </c>
      <c r="B1" s="94"/>
      <c r="C1" s="94"/>
      <c r="D1" s="94"/>
      <c r="E1" s="94"/>
      <c r="F1" s="94"/>
      <c r="G1" s="94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0C6A-94A4-4A9D-8C12-B99F8B53A5FC}">
  <sheetPr>
    <tabColor rgb="FF13B5EA"/>
  </sheetPr>
  <dimension ref="A1"/>
  <sheetViews>
    <sheetView workbookViewId="0">
      <selection activeCell="K15" sqref="K15"/>
    </sheetView>
  </sheetViews>
  <sheetFormatPr defaultColWidth="8.88671875" defaultRowHeight="14.4" x14ac:dyDescent="0.3"/>
  <cols>
    <col min="1" max="16384" width="8.88671875" style="38"/>
  </cols>
  <sheetData>
    <row r="1" spans="1:1" x14ac:dyDescent="0.3">
      <c r="A1" s="90" t="s">
        <v>105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797A-4CDF-49EF-AB88-2B7910CC5E36}">
  <sheetPr>
    <tabColor rgb="FF13B5EA"/>
  </sheetPr>
  <dimension ref="A1"/>
  <sheetViews>
    <sheetView workbookViewId="0">
      <selection activeCell="J23" sqref="J23"/>
    </sheetView>
  </sheetViews>
  <sheetFormatPr defaultColWidth="8.88671875" defaultRowHeight="14.4" x14ac:dyDescent="0.3"/>
  <cols>
    <col min="1" max="16384" width="8.88671875" style="38"/>
  </cols>
  <sheetData>
    <row r="1" spans="1:1" x14ac:dyDescent="0.3">
      <c r="A1" s="90" t="s">
        <v>106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139E-C1AB-4D8F-ABAB-158E2CD48B1A}">
  <sheetPr>
    <tabColor rgb="FF13B5EA"/>
  </sheetPr>
  <dimension ref="A1:P17"/>
  <sheetViews>
    <sheetView zoomScaleNormal="100" workbookViewId="0">
      <selection activeCell="O1" sqref="A1:O1048576"/>
    </sheetView>
  </sheetViews>
  <sheetFormatPr defaultColWidth="9.109375" defaultRowHeight="14.4" x14ac:dyDescent="0.3"/>
  <cols>
    <col min="1" max="3" width="9.109375" style="40"/>
    <col min="4" max="5" width="10.109375" style="40" customWidth="1"/>
    <col min="6" max="6" width="10.33203125" style="40" customWidth="1"/>
    <col min="7" max="8" width="10.5546875" style="40" customWidth="1"/>
    <col min="9" max="12" width="9.109375" style="40"/>
    <col min="13" max="13" width="16.109375" style="40" bestFit="1" customWidth="1"/>
    <col min="14" max="14" width="17.5546875" style="40" customWidth="1"/>
    <col min="15" max="15" width="9.109375" style="39"/>
    <col min="16" max="16384" width="9.109375" style="40"/>
  </cols>
  <sheetData>
    <row r="1" spans="1:16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P1" s="91" t="s">
        <v>107</v>
      </c>
    </row>
    <row r="2" spans="1:16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6" x14ac:dyDescent="0.3">
      <c r="A3" s="39"/>
      <c r="B3" s="39"/>
      <c r="C3" s="39" t="s">
        <v>1</v>
      </c>
      <c r="D3" s="39" t="s">
        <v>2</v>
      </c>
      <c r="E3" s="39" t="s">
        <v>3</v>
      </c>
      <c r="F3" s="39" t="s">
        <v>4</v>
      </c>
      <c r="G3" s="41" t="s">
        <v>5</v>
      </c>
      <c r="H3" s="41" t="s">
        <v>6</v>
      </c>
      <c r="I3" s="41" t="s">
        <v>7</v>
      </c>
      <c r="J3" s="39"/>
      <c r="K3" s="39"/>
    </row>
    <row r="4" spans="1:16" x14ac:dyDescent="0.3">
      <c r="A4" s="39"/>
      <c r="B4" s="41" t="s">
        <v>8</v>
      </c>
      <c r="C4" s="42"/>
      <c r="D4" s="42">
        <v>514.9808349609375</v>
      </c>
      <c r="E4" s="43">
        <v>-1.9667180833185398</v>
      </c>
      <c r="F4" s="44">
        <v>-0.53551863999282112</v>
      </c>
      <c r="G4" s="45">
        <v>0</v>
      </c>
      <c r="H4" s="45">
        <v>100</v>
      </c>
      <c r="I4" s="45">
        <v>0</v>
      </c>
      <c r="J4" s="45"/>
      <c r="K4" s="46"/>
      <c r="L4" s="46"/>
      <c r="M4" s="47" t="s">
        <v>39</v>
      </c>
      <c r="N4" s="56" t="s">
        <v>50</v>
      </c>
    </row>
    <row r="5" spans="1:16" s="48" customFormat="1" x14ac:dyDescent="0.3">
      <c r="A5" s="39"/>
      <c r="B5" s="39" t="s">
        <v>9</v>
      </c>
      <c r="C5" s="42">
        <v>515.0311279296875</v>
      </c>
      <c r="D5" s="42">
        <v>652.93499755859375</v>
      </c>
      <c r="E5" s="43">
        <v>-2.1393395662806824</v>
      </c>
      <c r="F5" s="44">
        <v>-0.41438367441400936</v>
      </c>
      <c r="G5" s="45">
        <v>0</v>
      </c>
      <c r="H5" s="45">
        <v>100</v>
      </c>
      <c r="I5" s="45">
        <v>0</v>
      </c>
      <c r="J5" s="45"/>
      <c r="K5" s="46"/>
      <c r="L5" s="46"/>
      <c r="M5" s="47" t="s">
        <v>40</v>
      </c>
      <c r="N5" s="56" t="s">
        <v>51</v>
      </c>
    </row>
    <row r="6" spans="1:16" x14ac:dyDescent="0.3">
      <c r="A6" s="39"/>
      <c r="B6" s="39" t="s">
        <v>10</v>
      </c>
      <c r="C6" s="42">
        <v>653.3365478515625</v>
      </c>
      <c r="D6" s="42">
        <v>897.50750732421875</v>
      </c>
      <c r="E6" s="43">
        <v>-2.2437684520116363</v>
      </c>
      <c r="F6" s="44">
        <v>-0.32191763647625621</v>
      </c>
      <c r="G6" s="45">
        <v>3.8588072327899674E-2</v>
      </c>
      <c r="H6" s="45">
        <v>99.961411927672103</v>
      </c>
      <c r="I6" s="45">
        <v>0</v>
      </c>
      <c r="J6" s="45"/>
      <c r="K6" s="46"/>
      <c r="L6" s="46"/>
      <c r="M6" s="47" t="s">
        <v>41</v>
      </c>
      <c r="N6" s="56" t="s">
        <v>52</v>
      </c>
    </row>
    <row r="7" spans="1:16" x14ac:dyDescent="0.3">
      <c r="A7" s="39"/>
      <c r="B7" s="39" t="s">
        <v>11</v>
      </c>
      <c r="C7" s="42">
        <v>897.516845703125</v>
      </c>
      <c r="D7" s="42">
        <v>1123.32080078125</v>
      </c>
      <c r="E7" s="43">
        <v>-2.307432112721358</v>
      </c>
      <c r="F7" s="44">
        <v>-0.25623296626648329</v>
      </c>
      <c r="G7" s="45">
        <v>0.14790653482415284</v>
      </c>
      <c r="H7" s="45">
        <v>99.852093465175841</v>
      </c>
      <c r="I7" s="45">
        <v>0</v>
      </c>
      <c r="J7" s="45"/>
      <c r="K7" s="46"/>
      <c r="L7" s="46"/>
      <c r="M7" s="47" t="s">
        <v>42</v>
      </c>
      <c r="N7" s="56" t="s">
        <v>53</v>
      </c>
    </row>
    <row r="8" spans="1:16" x14ac:dyDescent="0.3">
      <c r="A8" s="39"/>
      <c r="B8" s="39" t="s">
        <v>12</v>
      </c>
      <c r="C8" s="42">
        <v>1123.50634765625</v>
      </c>
      <c r="D8" s="42">
        <v>1348.12451171875</v>
      </c>
      <c r="E8" s="43">
        <v>-2.1919295784512087</v>
      </c>
      <c r="F8" s="44">
        <v>-0.19819135371035732</v>
      </c>
      <c r="G8" s="45">
        <v>1.3676948248991343</v>
      </c>
      <c r="H8" s="45">
        <v>98.632305175100868</v>
      </c>
      <c r="I8" s="45">
        <v>0</v>
      </c>
      <c r="J8" s="45"/>
      <c r="K8" s="46"/>
      <c r="L8" s="46"/>
      <c r="M8" s="47" t="s">
        <v>43</v>
      </c>
      <c r="N8" s="56" t="s">
        <v>54</v>
      </c>
    </row>
    <row r="9" spans="1:16" x14ac:dyDescent="0.3">
      <c r="A9" s="39"/>
      <c r="B9" s="39" t="s">
        <v>13</v>
      </c>
      <c r="C9" s="42">
        <v>1349.0810546875</v>
      </c>
      <c r="D9" s="42">
        <v>1628.1678466796875</v>
      </c>
      <c r="E9" s="43">
        <v>-2.2279947716026527</v>
      </c>
      <c r="F9" s="44">
        <v>-0.16645995542601466</v>
      </c>
      <c r="G9" s="45">
        <v>0.71459442469009682</v>
      </c>
      <c r="H9" s="45">
        <v>99.285405575309909</v>
      </c>
      <c r="I9" s="45">
        <v>0</v>
      </c>
      <c r="J9" s="45"/>
      <c r="K9" s="46"/>
      <c r="L9" s="46"/>
      <c r="M9" s="47" t="s">
        <v>44</v>
      </c>
      <c r="N9" s="56" t="s">
        <v>55</v>
      </c>
    </row>
    <row r="10" spans="1:16" x14ac:dyDescent="0.3">
      <c r="A10" s="39"/>
      <c r="B10" s="39" t="s">
        <v>14</v>
      </c>
      <c r="C10" s="42">
        <v>1628.6341552734375</v>
      </c>
      <c r="D10" s="42">
        <v>1899.6822509765625</v>
      </c>
      <c r="E10" s="43">
        <v>-1.9529957693255255</v>
      </c>
      <c r="F10" s="44">
        <v>-0.12279074466975511</v>
      </c>
      <c r="G10" s="45">
        <v>5.2616255089117177</v>
      </c>
      <c r="H10" s="45">
        <v>94.73837449108828</v>
      </c>
      <c r="I10" s="45">
        <v>0</v>
      </c>
      <c r="J10" s="45"/>
      <c r="K10" s="46"/>
      <c r="L10" s="46"/>
      <c r="M10" s="47" t="s">
        <v>45</v>
      </c>
      <c r="N10" s="56" t="s">
        <v>56</v>
      </c>
    </row>
    <row r="11" spans="1:16" x14ac:dyDescent="0.3">
      <c r="A11" s="39"/>
      <c r="B11" s="39" t="s">
        <v>15</v>
      </c>
      <c r="C11" s="42">
        <v>1900.68359375</v>
      </c>
      <c r="D11" s="42">
        <v>2239.47802734375</v>
      </c>
      <c r="E11" s="43">
        <v>-2.0879886583702501</v>
      </c>
      <c r="F11" s="44">
        <v>-0.11201945828102894</v>
      </c>
      <c r="G11" s="45">
        <v>7.9932279799571626</v>
      </c>
      <c r="H11" s="45">
        <v>92.006772020042831</v>
      </c>
      <c r="I11" s="45">
        <v>0</v>
      </c>
      <c r="J11" s="45"/>
      <c r="K11" s="46"/>
      <c r="L11" s="46"/>
      <c r="M11" s="47" t="s">
        <v>46</v>
      </c>
      <c r="N11" s="56" t="s">
        <v>57</v>
      </c>
    </row>
    <row r="12" spans="1:16" x14ac:dyDescent="0.3">
      <c r="A12" s="39"/>
      <c r="B12" s="39" t="s">
        <v>16</v>
      </c>
      <c r="C12" s="42">
        <v>2240.39892578125</v>
      </c>
      <c r="D12" s="42">
        <v>2751.399658203125</v>
      </c>
      <c r="E12" s="43">
        <v>-1.7752839212112121</v>
      </c>
      <c r="F12" s="44">
        <v>-7.8596319615078708E-2</v>
      </c>
      <c r="G12" s="45">
        <v>10.806392846943901</v>
      </c>
      <c r="H12" s="45">
        <v>89.193607153056107</v>
      </c>
      <c r="I12" s="45">
        <v>0</v>
      </c>
      <c r="J12" s="45"/>
      <c r="K12" s="46"/>
      <c r="L12" s="46"/>
      <c r="M12" s="47" t="s">
        <v>47</v>
      </c>
      <c r="N12" s="56" t="s">
        <v>58</v>
      </c>
    </row>
    <row r="13" spans="1:16" x14ac:dyDescent="0.3">
      <c r="A13" s="39"/>
      <c r="B13" s="39" t="s">
        <v>17</v>
      </c>
      <c r="C13" s="42">
        <v>2752.658935546875</v>
      </c>
      <c r="D13" s="42"/>
      <c r="E13" s="43">
        <v>-1.3252150190628527</v>
      </c>
      <c r="F13" s="44">
        <v>-4.2373786311793171E-2</v>
      </c>
      <c r="G13" s="45">
        <v>21.385037218781921</v>
      </c>
      <c r="H13" s="45">
        <v>78.614962781218082</v>
      </c>
      <c r="I13" s="45">
        <v>0</v>
      </c>
      <c r="J13" s="45"/>
      <c r="K13" s="46"/>
      <c r="L13" s="46"/>
      <c r="M13" s="47" t="s">
        <v>48</v>
      </c>
      <c r="N13" s="56" t="s">
        <v>59</v>
      </c>
    </row>
    <row r="14" spans="1:16" x14ac:dyDescent="0.3">
      <c r="A14" s="39"/>
      <c r="B14" s="39" t="s">
        <v>18</v>
      </c>
      <c r="C14" s="45"/>
      <c r="D14" s="45"/>
      <c r="E14" s="43">
        <v>-2.0218561892731941</v>
      </c>
      <c r="F14" s="44">
        <v>-0.14698937642364157</v>
      </c>
      <c r="G14" s="45">
        <v>4.7664847443668483</v>
      </c>
      <c r="H14" s="45">
        <v>95.233515255633151</v>
      </c>
      <c r="I14" s="45">
        <v>0</v>
      </c>
      <c r="J14" s="45"/>
      <c r="K14" s="46"/>
      <c r="L14" s="46"/>
      <c r="M14" s="49"/>
    </row>
    <row r="16" spans="1:16" x14ac:dyDescent="0.3">
      <c r="C16" s="49"/>
    </row>
    <row r="17" spans="4:4" x14ac:dyDescent="0.3">
      <c r="D17" s="50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D5104-0FB3-41EE-8E97-BA0AB89D8535}">
  <sheetPr>
    <tabColor rgb="FF13B5EA"/>
  </sheetPr>
  <dimension ref="A1:Q17"/>
  <sheetViews>
    <sheetView topLeftCell="B1" zoomScaleNormal="100" workbookViewId="0">
      <selection activeCell="N26" sqref="N26"/>
    </sheetView>
  </sheetViews>
  <sheetFormatPr defaultColWidth="9.109375" defaultRowHeight="14.4" x14ac:dyDescent="0.3"/>
  <cols>
    <col min="1" max="3" width="9.109375" style="51"/>
    <col min="4" max="4" width="16.109375" style="51" customWidth="1"/>
    <col min="5" max="5" width="14.44140625" style="51" customWidth="1"/>
    <col min="6" max="6" width="10.33203125" style="51" customWidth="1"/>
    <col min="7" max="8" width="10.5546875" style="51" customWidth="1"/>
    <col min="9" max="12" width="9.109375" style="51"/>
    <col min="13" max="13" width="16.109375" style="51" bestFit="1" customWidth="1"/>
    <col min="14" max="14" width="17.5546875" style="51" customWidth="1"/>
    <col min="15" max="15" width="9.109375" style="39"/>
    <col min="16" max="16384" width="9.109375" style="51"/>
  </cols>
  <sheetData>
    <row r="1" spans="1:17" s="39" customFormat="1" x14ac:dyDescent="0.3">
      <c r="L1" s="51"/>
      <c r="M1" s="51"/>
      <c r="N1" s="51"/>
      <c r="Q1" s="91" t="s">
        <v>108</v>
      </c>
    </row>
    <row r="2" spans="1:17" s="39" customFormat="1" x14ac:dyDescent="0.3">
      <c r="C2" s="41" t="s">
        <v>49</v>
      </c>
      <c r="L2" s="51"/>
      <c r="M2" s="51"/>
      <c r="N2" s="51"/>
    </row>
    <row r="3" spans="1:17" s="39" customFormat="1" x14ac:dyDescent="0.3">
      <c r="C3" s="39" t="s">
        <v>1</v>
      </c>
      <c r="D3" s="39" t="s">
        <v>2</v>
      </c>
      <c r="E3" s="39" t="s">
        <v>3</v>
      </c>
      <c r="F3" s="39" t="s">
        <v>4</v>
      </c>
      <c r="G3" s="41" t="s">
        <v>60</v>
      </c>
      <c r="H3" s="41" t="s">
        <v>61</v>
      </c>
      <c r="I3" s="41" t="s">
        <v>62</v>
      </c>
      <c r="L3" s="51"/>
      <c r="M3" s="51"/>
      <c r="N3" s="51"/>
    </row>
    <row r="4" spans="1:17" s="39" customFormat="1" x14ac:dyDescent="0.3">
      <c r="B4" s="41" t="s">
        <v>8</v>
      </c>
      <c r="C4" s="42"/>
      <c r="D4" s="42">
        <v>514.9808349609375</v>
      </c>
      <c r="E4" s="43">
        <v>-1.9667180833185398</v>
      </c>
      <c r="F4" s="44">
        <v>-0.53551863999282112</v>
      </c>
      <c r="G4" s="45">
        <v>0</v>
      </c>
      <c r="H4" s="45">
        <v>100</v>
      </c>
      <c r="I4" s="45">
        <v>0</v>
      </c>
      <c r="J4" s="45"/>
      <c r="K4" s="46">
        <v>0</v>
      </c>
      <c r="L4" s="46">
        <v>306</v>
      </c>
      <c r="M4" s="52" t="s">
        <v>39</v>
      </c>
      <c r="N4" s="56" t="s">
        <v>50</v>
      </c>
    </row>
    <row r="5" spans="1:17" s="53" customFormat="1" x14ac:dyDescent="0.3">
      <c r="A5" s="39"/>
      <c r="B5" s="39" t="s">
        <v>9</v>
      </c>
      <c r="C5" s="42">
        <v>515.0311279296875</v>
      </c>
      <c r="D5" s="42">
        <v>652.93499755859375</v>
      </c>
      <c r="E5" s="43">
        <v>-2.1393395662806824</v>
      </c>
      <c r="F5" s="44">
        <v>-0.41438367441400936</v>
      </c>
      <c r="G5" s="45">
        <v>0</v>
      </c>
      <c r="H5" s="45">
        <v>100</v>
      </c>
      <c r="I5" s="45">
        <v>0</v>
      </c>
      <c r="J5" s="45"/>
      <c r="K5" s="46">
        <v>306</v>
      </c>
      <c r="L5" s="46">
        <v>462</v>
      </c>
      <c r="M5" s="52" t="s">
        <v>40</v>
      </c>
      <c r="N5" s="56" t="s">
        <v>51</v>
      </c>
    </row>
    <row r="6" spans="1:17" s="39" customFormat="1" x14ac:dyDescent="0.3">
      <c r="B6" s="39" t="s">
        <v>10</v>
      </c>
      <c r="C6" s="42">
        <v>653.3365478515625</v>
      </c>
      <c r="D6" s="42">
        <v>897.50750732421875</v>
      </c>
      <c r="E6" s="43">
        <v>-2.2437684520116363</v>
      </c>
      <c r="F6" s="44">
        <v>-0.32191763647625621</v>
      </c>
      <c r="G6" s="45">
        <v>3.8588072327899674E-2</v>
      </c>
      <c r="H6" s="45">
        <v>99.961411927672103</v>
      </c>
      <c r="I6" s="45">
        <v>0</v>
      </c>
      <c r="J6" s="45"/>
      <c r="K6" s="46">
        <v>462</v>
      </c>
      <c r="L6" s="46">
        <v>561</v>
      </c>
      <c r="M6" s="52" t="s">
        <v>41</v>
      </c>
      <c r="N6" s="56" t="s">
        <v>52</v>
      </c>
    </row>
    <row r="7" spans="1:17" s="39" customFormat="1" x14ac:dyDescent="0.3">
      <c r="B7" s="39" t="s">
        <v>11</v>
      </c>
      <c r="C7" s="42">
        <v>897.516845703125</v>
      </c>
      <c r="D7" s="42">
        <v>1123.32080078125</v>
      </c>
      <c r="E7" s="43">
        <v>-2.307432112721358</v>
      </c>
      <c r="F7" s="44">
        <v>-0.25623296626648329</v>
      </c>
      <c r="G7" s="45">
        <v>0.14790653482415284</v>
      </c>
      <c r="H7" s="45">
        <v>99.852093465175841</v>
      </c>
      <c r="I7" s="45">
        <v>0</v>
      </c>
      <c r="J7" s="45"/>
      <c r="K7" s="46">
        <v>561</v>
      </c>
      <c r="L7" s="46">
        <v>677</v>
      </c>
      <c r="M7" s="52" t="s">
        <v>42</v>
      </c>
      <c r="N7" s="56" t="s">
        <v>53</v>
      </c>
    </row>
    <row r="8" spans="1:17" s="39" customFormat="1" x14ac:dyDescent="0.3">
      <c r="B8" s="39" t="s">
        <v>12</v>
      </c>
      <c r="C8" s="42">
        <v>1123.50634765625</v>
      </c>
      <c r="D8" s="42">
        <v>1348.12451171875</v>
      </c>
      <c r="E8" s="43">
        <v>-2.1919295784512087</v>
      </c>
      <c r="F8" s="44">
        <v>-0.19819135371035732</v>
      </c>
      <c r="G8" s="45">
        <v>1.3676948248991343</v>
      </c>
      <c r="H8" s="45">
        <v>98.632305175100868</v>
      </c>
      <c r="I8" s="45">
        <v>0</v>
      </c>
      <c r="J8" s="45"/>
      <c r="K8" s="46">
        <v>677</v>
      </c>
      <c r="L8" s="46">
        <v>820</v>
      </c>
      <c r="M8" s="52" t="s">
        <v>43</v>
      </c>
      <c r="N8" s="56" t="s">
        <v>54</v>
      </c>
    </row>
    <row r="9" spans="1:17" s="39" customFormat="1" x14ac:dyDescent="0.3">
      <c r="B9" s="39" t="s">
        <v>13</v>
      </c>
      <c r="C9" s="42">
        <v>1349.0810546875</v>
      </c>
      <c r="D9" s="42">
        <v>1628.1678466796875</v>
      </c>
      <c r="E9" s="43">
        <v>-2.2279947716026527</v>
      </c>
      <c r="F9" s="44">
        <v>-0.16645995542601466</v>
      </c>
      <c r="G9" s="45">
        <v>0.71459442469009682</v>
      </c>
      <c r="H9" s="45">
        <v>99.285405575309909</v>
      </c>
      <c r="I9" s="45">
        <v>0</v>
      </c>
      <c r="J9" s="45"/>
      <c r="K9" s="46">
        <v>820</v>
      </c>
      <c r="L9" s="46">
        <v>971</v>
      </c>
      <c r="M9" s="52" t="s">
        <v>44</v>
      </c>
      <c r="N9" s="56" t="s">
        <v>55</v>
      </c>
    </row>
    <row r="10" spans="1:17" s="39" customFormat="1" x14ac:dyDescent="0.3">
      <c r="B10" s="39" t="s">
        <v>14</v>
      </c>
      <c r="C10" s="42">
        <v>1628.6341552734375</v>
      </c>
      <c r="D10" s="42">
        <v>1899.6822509765625</v>
      </c>
      <c r="E10" s="43">
        <v>-1.9529957693255255</v>
      </c>
      <c r="F10" s="44">
        <v>-0.12279074466975511</v>
      </c>
      <c r="G10" s="45">
        <v>5.2616255089117177</v>
      </c>
      <c r="H10" s="45">
        <v>94.73837449108828</v>
      </c>
      <c r="I10" s="45">
        <v>0</v>
      </c>
      <c r="J10" s="45"/>
      <c r="K10" s="46">
        <v>971</v>
      </c>
      <c r="L10" s="46">
        <v>1157</v>
      </c>
      <c r="M10" s="52" t="s">
        <v>45</v>
      </c>
      <c r="N10" s="56" t="s">
        <v>56</v>
      </c>
    </row>
    <row r="11" spans="1:17" s="39" customFormat="1" x14ac:dyDescent="0.3">
      <c r="B11" s="39" t="s">
        <v>15</v>
      </c>
      <c r="C11" s="42">
        <v>1900.68359375</v>
      </c>
      <c r="D11" s="42">
        <v>2239.47802734375</v>
      </c>
      <c r="E11" s="43">
        <v>-2.0879886583702501</v>
      </c>
      <c r="F11" s="44">
        <v>-0.11201945828102894</v>
      </c>
      <c r="G11" s="45">
        <v>7.9932279799571626</v>
      </c>
      <c r="H11" s="45">
        <v>92.006772020042831</v>
      </c>
      <c r="I11" s="45">
        <v>0</v>
      </c>
      <c r="J11" s="45"/>
      <c r="K11" s="46">
        <v>1157</v>
      </c>
      <c r="L11" s="46">
        <v>1445</v>
      </c>
      <c r="M11" s="52" t="s">
        <v>46</v>
      </c>
      <c r="N11" s="56" t="s">
        <v>57</v>
      </c>
    </row>
    <row r="12" spans="1:17" s="39" customFormat="1" x14ac:dyDescent="0.3">
      <c r="B12" s="39" t="s">
        <v>16</v>
      </c>
      <c r="C12" s="42">
        <v>2240.39892578125</v>
      </c>
      <c r="D12" s="42">
        <v>2751.399658203125</v>
      </c>
      <c r="E12" s="43">
        <v>-1.7752839212112121</v>
      </c>
      <c r="F12" s="44">
        <v>-7.8596319615078708E-2</v>
      </c>
      <c r="G12" s="45">
        <v>10.806392846943901</v>
      </c>
      <c r="H12" s="45">
        <v>89.193607153056107</v>
      </c>
      <c r="I12" s="45">
        <v>0</v>
      </c>
      <c r="J12" s="45"/>
      <c r="K12" s="46">
        <v>1446</v>
      </c>
      <c r="L12" s="46">
        <v>1955</v>
      </c>
      <c r="M12" s="52" t="s">
        <v>47</v>
      </c>
      <c r="N12" s="56" t="s">
        <v>58</v>
      </c>
    </row>
    <row r="13" spans="1:17" s="39" customFormat="1" x14ac:dyDescent="0.3">
      <c r="B13" s="39" t="s">
        <v>17</v>
      </c>
      <c r="C13" s="42">
        <v>2752.658935546875</v>
      </c>
      <c r="D13" s="42"/>
      <c r="E13" s="43">
        <v>-1.3252150190628527</v>
      </c>
      <c r="F13" s="44">
        <v>-4.2373786311793171E-2</v>
      </c>
      <c r="G13" s="45">
        <v>21.385037218781921</v>
      </c>
      <c r="H13" s="45">
        <v>78.614962781218082</v>
      </c>
      <c r="I13" s="45">
        <v>0</v>
      </c>
      <c r="J13" s="45"/>
      <c r="K13" s="46">
        <v>1955</v>
      </c>
      <c r="L13" s="46"/>
      <c r="M13" s="52" t="s">
        <v>48</v>
      </c>
      <c r="N13" s="56" t="s">
        <v>59</v>
      </c>
    </row>
    <row r="14" spans="1:17" s="39" customFormat="1" x14ac:dyDescent="0.3">
      <c r="B14" s="39" t="s">
        <v>18</v>
      </c>
      <c r="C14" s="45"/>
      <c r="D14" s="45"/>
      <c r="E14" s="43">
        <v>-2.0218561892731941</v>
      </c>
      <c r="F14" s="44">
        <v>-0.14698937642364157</v>
      </c>
      <c r="G14" s="45">
        <v>4.7664847443668483</v>
      </c>
      <c r="H14" s="45">
        <v>95.233515255633151</v>
      </c>
      <c r="I14" s="45">
        <v>0</v>
      </c>
      <c r="J14" s="45"/>
      <c r="K14" s="46"/>
      <c r="L14" s="46"/>
      <c r="M14" s="54"/>
      <c r="N14" s="51"/>
    </row>
    <row r="16" spans="1:17" s="39" customFormat="1" x14ac:dyDescent="0.3">
      <c r="A16" s="51"/>
      <c r="B16" s="51"/>
      <c r="C16" s="54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4:4" x14ac:dyDescent="0.3">
      <c r="D17" s="55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T1</vt:lpstr>
      <vt:lpstr>T2</vt:lpstr>
      <vt:lpstr>T3</vt:lpstr>
      <vt:lpstr>G1</vt:lpstr>
      <vt:lpstr>G2</vt:lpstr>
      <vt:lpstr>G3</vt:lpstr>
      <vt:lpstr>G4</vt:lpstr>
      <vt:lpstr>G5</vt:lpstr>
      <vt:lpstr>G6</vt:lpstr>
      <vt:lpstr>T4</vt:lpstr>
      <vt:lpstr>G7</vt:lpstr>
      <vt:lpstr>T5</vt:lpstr>
      <vt:lpstr>T6</vt:lpstr>
      <vt:lpstr>T7</vt:lpstr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2021-08-16T09:14:15Z</dcterms:modified>
</cp:coreProperties>
</file>